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G:\07_GA\2018\FV 026 Protezione civile_RCA veicoli\16 CHIARIMENTI\"/>
    </mc:Choice>
  </mc:AlternateContent>
  <bookViews>
    <workbookView xWindow="0" yWindow="0" windowWidth="20160" windowHeight="9315"/>
  </bookViews>
  <sheets>
    <sheet name="1151300910002" sheetId="1" r:id="rId1"/>
    <sheet name="S_P_1151300910002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J19" i="3"/>
  <c r="G19" i="3"/>
  <c r="G18" i="3"/>
  <c r="N7" i="3"/>
  <c r="N3" i="3"/>
  <c r="N4" i="3"/>
  <c r="N5" i="3"/>
  <c r="N6" i="3"/>
  <c r="N2" i="3"/>
  <c r="H20" i="1" l="1"/>
  <c r="I20" i="1"/>
  <c r="J20" i="1"/>
  <c r="K20" i="1"/>
  <c r="L20" i="1"/>
  <c r="G20" i="1"/>
  <c r="F7" i="3"/>
</calcChain>
</file>

<file path=xl/sharedStrings.xml><?xml version="1.0" encoding="utf-8"?>
<sst xmlns="http://schemas.openxmlformats.org/spreadsheetml/2006/main" count="160" uniqueCount="88">
  <si>
    <t>CARD</t>
  </si>
  <si>
    <t>VF064BZ</t>
  </si>
  <si>
    <t>VF007BZ</t>
  </si>
  <si>
    <t>RCA  ordinario</t>
  </si>
  <si>
    <t>VF022BZ</t>
  </si>
  <si>
    <t>VF062BZ</t>
  </si>
  <si>
    <t>VF021BZ</t>
  </si>
  <si>
    <t>VF054BZ</t>
  </si>
  <si>
    <t>VF056BZ</t>
  </si>
  <si>
    <t>VF049BZ</t>
  </si>
  <si>
    <t>VF065BZ</t>
  </si>
  <si>
    <t>VF050BZ</t>
  </si>
  <si>
    <t>VF051BZ</t>
  </si>
  <si>
    <t>VF047BZ</t>
  </si>
  <si>
    <t>115201300243</t>
  </si>
  <si>
    <t>115201300579</t>
  </si>
  <si>
    <t>115201400013</t>
  </si>
  <si>
    <t>115201400125</t>
  </si>
  <si>
    <t>115201400170</t>
  </si>
  <si>
    <t>115201400219</t>
  </si>
  <si>
    <t>115201400318</t>
  </si>
  <si>
    <t>115201400657</t>
  </si>
  <si>
    <t>115201500141</t>
  </si>
  <si>
    <t>115201500214</t>
  </si>
  <si>
    <t>115201500654</t>
  </si>
  <si>
    <t>115201600021</t>
  </si>
  <si>
    <t>115201600065</t>
  </si>
  <si>
    <t>115201600258</t>
  </si>
  <si>
    <t>115201600458</t>
  </si>
  <si>
    <t>115201700131</t>
  </si>
  <si>
    <t>115201700405</t>
  </si>
  <si>
    <t>115201700722</t>
  </si>
  <si>
    <t>S/P</t>
  </si>
  <si>
    <t>IBNR</t>
  </si>
  <si>
    <t>Run Off</t>
  </si>
  <si>
    <t>1151300910002</t>
  </si>
  <si>
    <t>2013</t>
  </si>
  <si>
    <t>12</t>
  </si>
  <si>
    <t>2014</t>
  </si>
  <si>
    <t>2015</t>
  </si>
  <si>
    <t>2016</t>
  </si>
  <si>
    <t>2017</t>
  </si>
  <si>
    <t>Sum:</t>
  </si>
  <si>
    <t>SP</t>
  </si>
  <si>
    <t>RESPONSABILITA' CIVILE</t>
  </si>
  <si>
    <t>D00</t>
  </si>
  <si>
    <t>delta</t>
  </si>
  <si>
    <t>delta costo</t>
  </si>
  <si>
    <t>Esito/Ausgang</t>
  </si>
  <si>
    <t>Data evento/Datum Ereignis</t>
  </si>
  <si>
    <t>Responsabilità/Haftung</t>
  </si>
  <si>
    <t>Targa/Kennzeichen</t>
  </si>
  <si>
    <t>Somma di Pagamenti Sinistri NQ /
Summe der Bezahlungen Unfälle/NQ</t>
  </si>
  <si>
    <t>Somma di Spese dirette + Liquidazione
Summe direkte Spesen + Liquidierung</t>
  </si>
  <si>
    <t>Somma di Costo
Summe Spesen</t>
  </si>
  <si>
    <t>Somma di IBNR
Summe IBNR</t>
  </si>
  <si>
    <t xml:space="preserve">Somma di Costo Totale
Summe Gesamtkosten </t>
  </si>
  <si>
    <t xml:space="preserve">Pagato Parzialmente/Teilauszahlung </t>
  </si>
  <si>
    <t>Pagato Totalmente/ Voll bezahlt</t>
  </si>
  <si>
    <t>Pagato Totalmente/Voll bezahlt</t>
  </si>
  <si>
    <t>Senza Seguito/Ohne Folge</t>
  </si>
  <si>
    <t xml:space="preserve">Non Pagato/Nicht bezahlt </t>
  </si>
  <si>
    <t xml:space="preserve">RESPONSABILE/VERANTWORTLICH </t>
  </si>
  <si>
    <t>CONCORSUALE/MITVERSCHULDEN</t>
  </si>
  <si>
    <t>NON RESPONSABILE/KEIN VERSCHULDEN</t>
  </si>
  <si>
    <t>Descr. Garanzia/
Beschr. Garantie</t>
  </si>
  <si>
    <t xml:space="preserve">Cod. Garanzia
Kod. Garantie </t>
  </si>
  <si>
    <t>Rischi/
Risiken</t>
  </si>
  <si>
    <t>Premio/
Prämien</t>
  </si>
  <si>
    <t>Tot Sinistri/
Gesamt Unfälle</t>
  </si>
  <si>
    <t>Num Sinistri Liquidati/
Anzahl ausbez. Schäden</t>
  </si>
  <si>
    <t>Num Sinistri Riservati/
Anzahl reservierte Schäden</t>
  </si>
  <si>
    <t xml:space="preserve">Pagamenti/
Zahlungen </t>
  </si>
  <si>
    <t>Riserva nq/
Reserve</t>
  </si>
  <si>
    <t>Anno Analisi/
Bezugsjahr</t>
  </si>
  <si>
    <t xml:space="preserve">Mese Analisi/
betrachtete Monate </t>
  </si>
  <si>
    <t>Premi/
Prämien</t>
  </si>
  <si>
    <t>Numero Sinistri/
Schadensfälle</t>
  </si>
  <si>
    <t xml:space="preserve">Costo d'Esercizio/
Betriebskosten
</t>
  </si>
  <si>
    <t>Riserva Tecnica Calc Analisi NQ/
technische Reserve zur Berechnung</t>
  </si>
  <si>
    <t>Costo Totale/
Gesamtkosten</t>
  </si>
  <si>
    <t xml:space="preserve">Anno Analisi/
Bezugsjahr </t>
  </si>
  <si>
    <t xml:space="preserve">N. Polizza/
Nr. Polizze </t>
  </si>
  <si>
    <t xml:space="preserve">N.Polizza/
Nr. Polizze </t>
  </si>
  <si>
    <t>SP Tot.</t>
  </si>
  <si>
    <t>Somma di Run Off
Summe von Run Off</t>
  </si>
  <si>
    <t>Tipo/Typ</t>
  </si>
  <si>
    <t>Sinistro/Schadensfall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</si>
</sst>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b/>
      <sz val="9"/>
      <color rgb="FF333333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/>
      <top style="thin">
        <color rgb="FF3877A6"/>
      </top>
      <bottom style="thin">
        <color rgb="FFA5A5B1"/>
      </bottom>
      <diagonal/>
    </border>
    <border>
      <left/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/>
      <top style="thin">
        <color rgb="FFA5A5B1"/>
      </top>
      <bottom style="thin">
        <color rgb="FFEBEBEB"/>
      </bottom>
      <diagonal/>
    </border>
    <border>
      <left/>
      <right style="thin">
        <color rgb="FFEBEBEB"/>
      </right>
      <top style="thin">
        <color rgb="FFA5A5B1"/>
      </top>
      <bottom style="thin">
        <color rgb="FFEBEBEB"/>
      </bottom>
      <diagonal/>
    </border>
    <border>
      <left style="thin">
        <color rgb="FFEBEBEB"/>
      </left>
      <right/>
      <top style="thin">
        <color rgb="FFEBEBEB"/>
      </top>
      <bottom style="thin">
        <color rgb="FFEBEBEB"/>
      </bottom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/>
      <top style="thin">
        <color rgb="FFEBEBEB"/>
      </top>
      <bottom style="thin">
        <color rgb="FFCAC9D9"/>
      </bottom>
      <diagonal/>
    </border>
    <border>
      <left/>
      <right style="thin">
        <color rgb="FFEBEBEB"/>
      </right>
      <top style="thin">
        <color rgb="FFEBEBEB"/>
      </top>
      <bottom style="thin">
        <color rgb="FFCAC9D9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  <border>
      <left/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165" fontId="0" fillId="0" borderId="0" xfId="1" applyNumberFormat="1" applyFont="1"/>
    <xf numFmtId="14" fontId="0" fillId="0" borderId="0" xfId="0" applyNumberFormat="1"/>
    <xf numFmtId="49" fontId="2" fillId="2" borderId="1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165" fontId="3" fillId="3" borderId="4" xfId="1" applyNumberFormat="1" applyFont="1" applyFill="1" applyBorder="1" applyAlignment="1">
      <alignment horizontal="right"/>
    </xf>
    <xf numFmtId="10" fontId="3" fillId="3" borderId="4" xfId="2" applyNumberFormat="1" applyFont="1" applyFill="1" applyBorder="1" applyAlignment="1">
      <alignment horizontal="right"/>
    </xf>
    <xf numFmtId="49" fontId="3" fillId="4" borderId="4" xfId="0" applyNumberFormat="1" applyFont="1" applyFill="1" applyBorder="1" applyAlignment="1">
      <alignment horizontal="left"/>
    </xf>
    <xf numFmtId="0" fontId="3" fillId="4" borderId="4" xfId="0" applyFont="1" applyFill="1" applyBorder="1" applyAlignment="1">
      <alignment horizontal="right"/>
    </xf>
    <xf numFmtId="165" fontId="3" fillId="4" borderId="4" xfId="1" applyNumberFormat="1" applyFont="1" applyFill="1" applyBorder="1" applyAlignment="1">
      <alignment horizontal="right"/>
    </xf>
    <xf numFmtId="10" fontId="3" fillId="4" borderId="4" xfId="2" applyNumberFormat="1" applyFont="1" applyFill="1" applyBorder="1" applyAlignment="1">
      <alignment horizontal="right"/>
    </xf>
    <xf numFmtId="0" fontId="5" fillId="4" borderId="11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right"/>
    </xf>
    <xf numFmtId="165" fontId="5" fillId="4" borderId="11" xfId="1" applyNumberFormat="1" applyFont="1" applyFill="1" applyBorder="1" applyAlignment="1">
      <alignment horizontal="right"/>
    </xf>
    <xf numFmtId="165" fontId="5" fillId="4" borderId="11" xfId="1" applyNumberFormat="1" applyFont="1" applyFill="1" applyBorder="1" applyAlignment="1">
      <alignment horizontal="left"/>
    </xf>
    <xf numFmtId="9" fontId="0" fillId="0" borderId="0" xfId="2" applyFont="1"/>
    <xf numFmtId="10" fontId="0" fillId="0" borderId="0" xfId="2" applyNumberFormat="1" applyFont="1"/>
    <xf numFmtId="0" fontId="7" fillId="0" borderId="0" xfId="0" applyFont="1"/>
    <xf numFmtId="164" fontId="0" fillId="0" borderId="0" xfId="1" applyFont="1"/>
    <xf numFmtId="164" fontId="7" fillId="0" borderId="0" xfId="0" applyNumberFormat="1" applyFont="1"/>
    <xf numFmtId="164" fontId="0" fillId="0" borderId="0" xfId="1" applyNumberFormat="1" applyFont="1"/>
    <xf numFmtId="0" fontId="0" fillId="0" borderId="0" xfId="0" applyAlignment="1">
      <alignment wrapText="1"/>
    </xf>
    <xf numFmtId="165" fontId="6" fillId="0" borderId="14" xfId="6" applyNumberFormat="1" applyFont="1" applyBorder="1" applyAlignment="1">
      <alignment wrapText="1"/>
    </xf>
    <xf numFmtId="165" fontId="6" fillId="0" borderId="0" xfId="6" applyNumberFormat="1" applyFont="1" applyBorder="1" applyAlignment="1">
      <alignment wrapText="1"/>
    </xf>
    <xf numFmtId="165" fontId="6" fillId="0" borderId="0" xfId="6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5" fontId="6" fillId="0" borderId="0" xfId="6" applyNumberFormat="1" applyFont="1" applyFill="1" applyBorder="1" applyAlignment="1">
      <alignment horizontal="center" wrapText="1"/>
    </xf>
    <xf numFmtId="10" fontId="8" fillId="4" borderId="15" xfId="2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7" xfId="0" applyNumberFormat="1" applyFont="1" applyFill="1" applyBorder="1" applyAlignment="1">
      <alignment horizontal="left"/>
    </xf>
    <xf numFmtId="49" fontId="3" fillId="4" borderId="8" xfId="0" applyNumberFormat="1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49" fontId="5" fillId="4" borderId="12" xfId="0" applyNumberFormat="1" applyFont="1" applyFill="1" applyBorder="1" applyAlignment="1">
      <alignment horizontal="left"/>
    </xf>
    <xf numFmtId="49" fontId="5" fillId="4" borderId="13" xfId="0" applyNumberFormat="1" applyFont="1" applyFill="1" applyBorder="1" applyAlignment="1">
      <alignment horizontal="left"/>
    </xf>
    <xf numFmtId="49" fontId="3" fillId="3" borderId="7" xfId="0" applyNumberFormat="1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left"/>
    </xf>
    <xf numFmtId="49" fontId="3" fillId="3" borderId="9" xfId="0" applyNumberFormat="1" applyFont="1" applyFill="1" applyBorder="1" applyAlignment="1">
      <alignment horizontal="left"/>
    </xf>
    <xf numFmtId="49" fontId="3" fillId="3" borderId="10" xfId="0" applyNumberFormat="1" applyFont="1" applyFill="1" applyBorder="1" applyAlignment="1">
      <alignment horizontal="left"/>
    </xf>
  </cellXfs>
  <cellStyles count="8">
    <cellStyle name="Migliaia" xfId="1" builtinId="3"/>
    <cellStyle name="Migliaia 2" xfId="4"/>
    <cellStyle name="Migliaia 7" xfId="6"/>
    <cellStyle name="Normale" xfId="0" builtinId="0"/>
    <cellStyle name="Normale 2" xfId="3"/>
    <cellStyle name="Normale 6" xfId="5"/>
    <cellStyle name="Percentuale" xfId="2" builtinId="5"/>
    <cellStyle name="Percentu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pane ySplit="1" topLeftCell="A2" activePane="bottomLeft" state="frozen"/>
      <selection pane="bottomLeft" activeCell="C24" sqref="C24"/>
    </sheetView>
  </sheetViews>
  <sheetFormatPr defaultColWidth="8.85546875" defaultRowHeight="15" x14ac:dyDescent="0.25"/>
  <cols>
    <col min="1" max="2" width="22.85546875" bestFit="1" customWidth="1"/>
    <col min="3" max="3" width="35.5703125" customWidth="1"/>
    <col min="4" max="4" width="27.5703125" style="2" customWidth="1"/>
    <col min="5" max="5" width="37.7109375" customWidth="1"/>
    <col min="6" max="6" width="22.85546875" bestFit="1" customWidth="1"/>
    <col min="7" max="7" width="30.28515625" bestFit="1" customWidth="1"/>
    <col min="8" max="8" width="33.140625" customWidth="1"/>
    <col min="9" max="9" width="15.28515625" bestFit="1" customWidth="1"/>
    <col min="10" max="10" width="14.7109375" bestFit="1" customWidth="1"/>
    <col min="11" max="11" width="23.28515625" customWidth="1"/>
    <col min="12" max="12" width="21.140625" customWidth="1"/>
  </cols>
  <sheetData>
    <row r="1" spans="1:12" ht="60" x14ac:dyDescent="0.25">
      <c r="A1" t="s">
        <v>87</v>
      </c>
      <c r="B1" t="s">
        <v>86</v>
      </c>
      <c r="C1" t="s">
        <v>48</v>
      </c>
      <c r="D1" s="2" t="s">
        <v>49</v>
      </c>
      <c r="E1" t="s">
        <v>50</v>
      </c>
      <c r="F1" t="s">
        <v>51</v>
      </c>
      <c r="G1" s="22" t="s">
        <v>52</v>
      </c>
      <c r="H1" s="22" t="s">
        <v>53</v>
      </c>
      <c r="I1" s="22" t="s">
        <v>54</v>
      </c>
      <c r="J1" s="22" t="s">
        <v>55</v>
      </c>
      <c r="K1" s="22" t="s">
        <v>85</v>
      </c>
      <c r="L1" s="22" t="s">
        <v>56</v>
      </c>
    </row>
    <row r="2" spans="1:12" x14ac:dyDescent="0.25">
      <c r="A2" t="s">
        <v>14</v>
      </c>
      <c r="B2" t="s">
        <v>0</v>
      </c>
      <c r="C2" t="s">
        <v>58</v>
      </c>
      <c r="D2" s="2">
        <v>41333</v>
      </c>
      <c r="E2" t="s">
        <v>62</v>
      </c>
      <c r="F2" t="s">
        <v>1</v>
      </c>
      <c r="G2" s="1">
        <v>1930</v>
      </c>
      <c r="H2" s="1">
        <v>0</v>
      </c>
      <c r="I2" s="1">
        <v>1930</v>
      </c>
      <c r="J2" s="1"/>
      <c r="K2" s="1"/>
      <c r="L2" s="1">
        <v>1930</v>
      </c>
    </row>
    <row r="3" spans="1:12" x14ac:dyDescent="0.25">
      <c r="A3" t="s">
        <v>15</v>
      </c>
      <c r="B3" t="s">
        <v>0</v>
      </c>
      <c r="C3" t="s">
        <v>58</v>
      </c>
      <c r="D3" s="2">
        <v>41407</v>
      </c>
      <c r="E3" t="s">
        <v>62</v>
      </c>
      <c r="F3" t="s">
        <v>2</v>
      </c>
      <c r="G3" s="1">
        <v>0.01</v>
      </c>
      <c r="H3" s="21">
        <v>0</v>
      </c>
      <c r="I3" s="1">
        <v>0.01</v>
      </c>
      <c r="J3" s="1"/>
      <c r="K3" s="1"/>
      <c r="L3" s="1">
        <v>0.01</v>
      </c>
    </row>
    <row r="4" spans="1:12" x14ac:dyDescent="0.25">
      <c r="A4" t="s">
        <v>16</v>
      </c>
      <c r="B4" t="s">
        <v>3</v>
      </c>
      <c r="C4" t="s">
        <v>58</v>
      </c>
      <c r="D4" s="2">
        <v>41643</v>
      </c>
      <c r="E4" t="s">
        <v>62</v>
      </c>
      <c r="F4" t="s">
        <v>4</v>
      </c>
      <c r="G4" s="1">
        <v>546.55999999999995</v>
      </c>
      <c r="H4" s="21">
        <v>53.29</v>
      </c>
      <c r="I4" s="1">
        <v>599.85</v>
      </c>
      <c r="J4" s="1"/>
      <c r="K4" s="1"/>
      <c r="L4" s="1">
        <v>599.85</v>
      </c>
    </row>
    <row r="5" spans="1:12" x14ac:dyDescent="0.25">
      <c r="A5" t="s">
        <v>17</v>
      </c>
      <c r="B5" t="s">
        <v>0</v>
      </c>
      <c r="C5" t="s">
        <v>58</v>
      </c>
      <c r="D5" s="2">
        <v>41672</v>
      </c>
      <c r="E5" t="s">
        <v>63</v>
      </c>
      <c r="F5" t="s">
        <v>5</v>
      </c>
      <c r="G5" s="1">
        <v>9596.2800000000007</v>
      </c>
      <c r="H5" s="21">
        <v>325.06</v>
      </c>
      <c r="I5" s="1">
        <v>9921.34</v>
      </c>
      <c r="J5" s="1"/>
      <c r="K5" s="1"/>
      <c r="L5" s="1">
        <v>9921.34</v>
      </c>
    </row>
    <row r="6" spans="1:12" x14ac:dyDescent="0.25">
      <c r="A6" t="s">
        <v>18</v>
      </c>
      <c r="B6" t="s">
        <v>0</v>
      </c>
      <c r="C6" t="s">
        <v>57</v>
      </c>
      <c r="D6" s="2">
        <v>41678</v>
      </c>
      <c r="E6" t="s">
        <v>63</v>
      </c>
      <c r="F6" t="s">
        <v>2</v>
      </c>
      <c r="G6" s="1">
        <v>5855.75</v>
      </c>
      <c r="H6" s="21">
        <v>121.8</v>
      </c>
      <c r="I6" s="1">
        <v>6902.55</v>
      </c>
      <c r="J6" s="1"/>
      <c r="K6" s="1">
        <v>0</v>
      </c>
      <c r="L6" s="1">
        <v>6902.55</v>
      </c>
    </row>
    <row r="7" spans="1:12" x14ac:dyDescent="0.25">
      <c r="A7" t="s">
        <v>19</v>
      </c>
      <c r="B7" t="s">
        <v>0</v>
      </c>
      <c r="C7" t="s">
        <v>59</v>
      </c>
      <c r="D7" s="2">
        <v>41691</v>
      </c>
      <c r="E7" t="s">
        <v>63</v>
      </c>
      <c r="F7" t="s">
        <v>6</v>
      </c>
      <c r="G7" s="1">
        <v>679.81</v>
      </c>
      <c r="H7" s="21">
        <v>129.41999999999999</v>
      </c>
      <c r="I7" s="1">
        <v>1734.23</v>
      </c>
      <c r="J7" s="1"/>
      <c r="K7" s="1">
        <v>0</v>
      </c>
      <c r="L7" s="1">
        <v>1734.23</v>
      </c>
    </row>
    <row r="8" spans="1:12" x14ac:dyDescent="0.25">
      <c r="A8" t="s">
        <v>20</v>
      </c>
      <c r="B8" t="s">
        <v>3</v>
      </c>
      <c r="C8" t="s">
        <v>59</v>
      </c>
      <c r="D8" s="2">
        <v>41709</v>
      </c>
      <c r="E8" t="s">
        <v>62</v>
      </c>
      <c r="F8" t="s">
        <v>7</v>
      </c>
      <c r="G8" s="1">
        <v>390</v>
      </c>
      <c r="H8" s="21">
        <v>57.61</v>
      </c>
      <c r="I8" s="1">
        <v>447.61</v>
      </c>
      <c r="J8" s="1"/>
      <c r="K8" s="1"/>
      <c r="L8" s="1">
        <v>447.61</v>
      </c>
    </row>
    <row r="9" spans="1:12" x14ac:dyDescent="0.25">
      <c r="A9" t="s">
        <v>21</v>
      </c>
      <c r="B9" t="s">
        <v>0</v>
      </c>
      <c r="C9" t="s">
        <v>59</v>
      </c>
      <c r="D9" s="2">
        <v>41814</v>
      </c>
      <c r="E9" t="s">
        <v>64</v>
      </c>
      <c r="F9" t="s">
        <v>2</v>
      </c>
      <c r="G9" s="1">
        <v>-1491.08</v>
      </c>
      <c r="H9" s="21">
        <v>53.29</v>
      </c>
      <c r="I9" s="1">
        <v>-1437.79</v>
      </c>
      <c r="J9" s="1"/>
      <c r="K9" s="1"/>
      <c r="L9" s="1">
        <v>-1437.79</v>
      </c>
    </row>
    <row r="10" spans="1:12" x14ac:dyDescent="0.25">
      <c r="A10" t="s">
        <v>22</v>
      </c>
      <c r="B10" t="s">
        <v>0</v>
      </c>
      <c r="C10" t="s">
        <v>59</v>
      </c>
      <c r="D10" s="2">
        <v>42045</v>
      </c>
      <c r="E10" t="s">
        <v>62</v>
      </c>
      <c r="F10" t="s">
        <v>1</v>
      </c>
      <c r="G10" s="1">
        <v>1820</v>
      </c>
      <c r="H10" s="21">
        <v>0</v>
      </c>
      <c r="I10" s="1">
        <v>1820</v>
      </c>
      <c r="J10" s="1"/>
      <c r="K10" s="1"/>
      <c r="L10" s="1">
        <v>1820</v>
      </c>
    </row>
    <row r="11" spans="1:12" x14ac:dyDescent="0.25">
      <c r="A11" t="s">
        <v>23</v>
      </c>
      <c r="B11" t="s">
        <v>0</v>
      </c>
      <c r="C11" t="s">
        <v>59</v>
      </c>
      <c r="D11" s="2">
        <v>42055</v>
      </c>
      <c r="E11" t="s">
        <v>62</v>
      </c>
      <c r="F11" t="s">
        <v>8</v>
      </c>
      <c r="G11" s="1">
        <v>1820</v>
      </c>
      <c r="H11" s="21">
        <v>0</v>
      </c>
      <c r="I11" s="1">
        <v>1820</v>
      </c>
      <c r="J11" s="1"/>
      <c r="K11" s="1"/>
      <c r="L11" s="1">
        <v>1820</v>
      </c>
    </row>
    <row r="12" spans="1:12" x14ac:dyDescent="0.25">
      <c r="A12" t="s">
        <v>24</v>
      </c>
      <c r="B12" t="s">
        <v>0</v>
      </c>
      <c r="C12" t="s">
        <v>59</v>
      </c>
      <c r="D12" s="2">
        <v>42181</v>
      </c>
      <c r="E12" t="s">
        <v>63</v>
      </c>
      <c r="F12" t="s">
        <v>6</v>
      </c>
      <c r="G12" s="1">
        <v>-820.25</v>
      </c>
      <c r="H12" s="21">
        <v>53.29</v>
      </c>
      <c r="I12" s="1">
        <v>1053.04</v>
      </c>
      <c r="J12" s="1"/>
      <c r="K12" s="1">
        <v>910</v>
      </c>
      <c r="L12" s="1">
        <v>143.03999999999996</v>
      </c>
    </row>
    <row r="13" spans="1:12" x14ac:dyDescent="0.25">
      <c r="A13" t="s">
        <v>25</v>
      </c>
      <c r="B13" t="s">
        <v>0</v>
      </c>
      <c r="C13" t="s">
        <v>60</v>
      </c>
      <c r="D13" s="2">
        <v>42222</v>
      </c>
      <c r="E13" t="s">
        <v>62</v>
      </c>
      <c r="F13" t="s">
        <v>9</v>
      </c>
      <c r="G13" s="1"/>
      <c r="H13" s="21"/>
      <c r="I13" s="1"/>
      <c r="J13" s="1">
        <v>0</v>
      </c>
      <c r="K13" s="1"/>
      <c r="L13" s="1">
        <v>0</v>
      </c>
    </row>
    <row r="14" spans="1:12" x14ac:dyDescent="0.25">
      <c r="A14" t="s">
        <v>26</v>
      </c>
      <c r="B14" t="s">
        <v>3</v>
      </c>
      <c r="C14" t="s">
        <v>59</v>
      </c>
      <c r="D14" s="2">
        <v>42383</v>
      </c>
      <c r="E14" t="s">
        <v>62</v>
      </c>
      <c r="F14" t="s">
        <v>10</v>
      </c>
      <c r="G14" s="1">
        <v>683.2</v>
      </c>
      <c r="H14" s="21">
        <v>53.29</v>
      </c>
      <c r="I14" s="1">
        <v>736.49</v>
      </c>
      <c r="J14" s="1"/>
      <c r="K14" s="1"/>
      <c r="L14" s="1">
        <v>736.49</v>
      </c>
    </row>
    <row r="15" spans="1:12" x14ac:dyDescent="0.25">
      <c r="A15" t="s">
        <v>27</v>
      </c>
      <c r="B15" t="s">
        <v>0</v>
      </c>
      <c r="C15" t="s">
        <v>60</v>
      </c>
      <c r="D15" s="2">
        <v>42450</v>
      </c>
      <c r="E15" t="s">
        <v>62</v>
      </c>
      <c r="F15" t="s">
        <v>11</v>
      </c>
      <c r="G15" s="1">
        <v>0</v>
      </c>
      <c r="H15" s="21">
        <v>0</v>
      </c>
      <c r="I15" s="1">
        <v>0</v>
      </c>
      <c r="J15" s="1"/>
      <c r="K15" s="1"/>
      <c r="L15" s="1">
        <v>0</v>
      </c>
    </row>
    <row r="16" spans="1:12" x14ac:dyDescent="0.25">
      <c r="A16" t="s">
        <v>28</v>
      </c>
      <c r="B16" t="s">
        <v>0</v>
      </c>
      <c r="C16" t="s">
        <v>59</v>
      </c>
      <c r="D16" s="2">
        <v>42502</v>
      </c>
      <c r="E16" t="s">
        <v>62</v>
      </c>
      <c r="F16" t="s">
        <v>1</v>
      </c>
      <c r="G16" s="1">
        <v>1805</v>
      </c>
      <c r="H16" s="21">
        <v>0</v>
      </c>
      <c r="I16" s="1">
        <v>1805</v>
      </c>
      <c r="J16" s="1"/>
      <c r="K16" s="1"/>
      <c r="L16" s="1">
        <v>1805</v>
      </c>
    </row>
    <row r="17" spans="1:12" x14ac:dyDescent="0.25">
      <c r="A17" t="s">
        <v>29</v>
      </c>
      <c r="B17" t="s">
        <v>3</v>
      </c>
      <c r="C17" t="s">
        <v>59</v>
      </c>
      <c r="D17" s="2">
        <v>42704</v>
      </c>
      <c r="E17" t="s">
        <v>62</v>
      </c>
      <c r="F17" t="s">
        <v>1</v>
      </c>
      <c r="G17" s="1"/>
      <c r="H17" s="21"/>
      <c r="I17" s="1"/>
      <c r="J17" s="1">
        <v>541.29</v>
      </c>
      <c r="K17" s="1"/>
      <c r="L17" s="1">
        <v>541.29</v>
      </c>
    </row>
    <row r="18" spans="1:12" x14ac:dyDescent="0.25">
      <c r="A18" t="s">
        <v>30</v>
      </c>
      <c r="B18" t="s">
        <v>0</v>
      </c>
      <c r="C18" t="s">
        <v>60</v>
      </c>
      <c r="D18" s="2">
        <v>42867</v>
      </c>
      <c r="E18" t="s">
        <v>62</v>
      </c>
      <c r="F18" t="s">
        <v>12</v>
      </c>
      <c r="G18" s="1">
        <v>0</v>
      </c>
      <c r="H18" s="21">
        <v>0</v>
      </c>
      <c r="I18" s="1">
        <v>0</v>
      </c>
      <c r="J18" s="1"/>
      <c r="K18" s="1"/>
      <c r="L18" s="1">
        <v>0</v>
      </c>
    </row>
    <row r="19" spans="1:12" x14ac:dyDescent="0.25">
      <c r="A19" t="s">
        <v>31</v>
      </c>
      <c r="B19" t="s">
        <v>0</v>
      </c>
      <c r="C19" t="s">
        <v>61</v>
      </c>
      <c r="D19" s="2">
        <v>42924</v>
      </c>
      <c r="E19" t="s">
        <v>62</v>
      </c>
      <c r="F19" t="s">
        <v>13</v>
      </c>
      <c r="G19" s="1">
        <v>0</v>
      </c>
      <c r="H19" s="21">
        <v>0</v>
      </c>
      <c r="I19" s="1">
        <v>0.01</v>
      </c>
      <c r="J19" s="1"/>
      <c r="K19" s="1"/>
      <c r="L19" s="1">
        <v>0.01</v>
      </c>
    </row>
    <row r="20" spans="1:12" x14ac:dyDescent="0.25">
      <c r="G20" s="1">
        <f>SUM(G2:G19)</f>
        <v>22815.280000000002</v>
      </c>
      <c r="H20" s="21">
        <f t="shared" ref="H20:L20" si="0">SUM(H2:H19)</f>
        <v>847.05</v>
      </c>
      <c r="I20" s="1">
        <f t="shared" si="0"/>
        <v>27332.34</v>
      </c>
      <c r="J20" s="1">
        <f t="shared" si="0"/>
        <v>541.29</v>
      </c>
      <c r="K20" s="1">
        <f t="shared" si="0"/>
        <v>910</v>
      </c>
      <c r="L20" s="1">
        <f t="shared" si="0"/>
        <v>26963.63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D1" workbookViewId="0">
      <selection activeCell="H25" sqref="H25"/>
    </sheetView>
  </sheetViews>
  <sheetFormatPr defaultColWidth="8.85546875" defaultRowHeight="15" x14ac:dyDescent="0.25"/>
  <cols>
    <col min="1" max="1" width="18.28515625" customWidth="1"/>
    <col min="2" max="2" width="22.5703125" customWidth="1"/>
    <col min="3" max="3" width="23.5703125" customWidth="1"/>
    <col min="4" max="4" width="14.7109375" customWidth="1"/>
    <col min="6" max="6" width="13.7109375" bestFit="1" customWidth="1"/>
    <col min="7" max="7" width="17.5703125" customWidth="1"/>
    <col min="8" max="8" width="20.85546875" customWidth="1"/>
    <col min="9" max="9" width="27.28515625" bestFit="1" customWidth="1"/>
    <col min="10" max="10" width="34.28515625" customWidth="1"/>
    <col min="11" max="11" width="9.28515625" bestFit="1" customWidth="1"/>
    <col min="13" max="13" width="12.42578125" customWidth="1"/>
  </cols>
  <sheetData>
    <row r="1" spans="1:14" ht="36.75" x14ac:dyDescent="0.25">
      <c r="A1" s="33" t="s">
        <v>82</v>
      </c>
      <c r="B1" s="34"/>
      <c r="C1" s="27" t="s">
        <v>74</v>
      </c>
      <c r="D1" s="35" t="s">
        <v>75</v>
      </c>
      <c r="E1" s="36"/>
      <c r="F1" s="27" t="s">
        <v>76</v>
      </c>
      <c r="G1" s="27" t="s">
        <v>77</v>
      </c>
      <c r="H1" s="27" t="s">
        <v>78</v>
      </c>
      <c r="I1" s="28" t="s">
        <v>32</v>
      </c>
      <c r="J1" s="26" t="s">
        <v>79</v>
      </c>
      <c r="K1" s="3" t="s">
        <v>33</v>
      </c>
      <c r="L1" s="3" t="s">
        <v>34</v>
      </c>
      <c r="M1" s="26" t="s">
        <v>80</v>
      </c>
      <c r="N1" s="26" t="s">
        <v>84</v>
      </c>
    </row>
    <row r="2" spans="1:14" x14ac:dyDescent="0.25">
      <c r="A2" s="37" t="s">
        <v>35</v>
      </c>
      <c r="B2" s="37"/>
      <c r="C2" s="4" t="s">
        <v>36</v>
      </c>
      <c r="D2" s="38" t="s">
        <v>37</v>
      </c>
      <c r="E2" s="39"/>
      <c r="F2" s="6">
        <v>18087.8</v>
      </c>
      <c r="G2" s="5">
        <v>2</v>
      </c>
      <c r="H2" s="6">
        <v>1930.01</v>
      </c>
      <c r="I2" s="7">
        <v>0.106702307632769</v>
      </c>
      <c r="J2" s="6">
        <v>0</v>
      </c>
      <c r="K2" s="6"/>
      <c r="L2" s="6"/>
      <c r="M2" s="6">
        <v>1930.01</v>
      </c>
      <c r="N2" s="16">
        <f>+M2/F2</f>
        <v>0.10670230763276906</v>
      </c>
    </row>
    <row r="3" spans="1:14" x14ac:dyDescent="0.25">
      <c r="A3" s="40" t="s">
        <v>35</v>
      </c>
      <c r="B3" s="40"/>
      <c r="C3" s="8" t="s">
        <v>38</v>
      </c>
      <c r="D3" s="41" t="s">
        <v>37</v>
      </c>
      <c r="E3" s="42"/>
      <c r="F3" s="10">
        <v>19054.810000000001</v>
      </c>
      <c r="G3" s="9">
        <v>6</v>
      </c>
      <c r="H3" s="10">
        <v>18167.79</v>
      </c>
      <c r="I3" s="11">
        <v>0.95344902415715505</v>
      </c>
      <c r="J3" s="10">
        <v>1850</v>
      </c>
      <c r="K3" s="10"/>
      <c r="L3" s="10"/>
      <c r="M3" s="10">
        <v>18167.79</v>
      </c>
      <c r="N3" s="16">
        <f t="shared" ref="N3:N6" si="0">+M3/F3</f>
        <v>0.95344902415715505</v>
      </c>
    </row>
    <row r="4" spans="1:14" x14ac:dyDescent="0.25">
      <c r="A4" s="37" t="s">
        <v>35</v>
      </c>
      <c r="B4" s="37"/>
      <c r="C4" s="4" t="s">
        <v>39</v>
      </c>
      <c r="D4" s="46" t="s">
        <v>37</v>
      </c>
      <c r="E4" s="47"/>
      <c r="F4" s="6">
        <v>19772.89</v>
      </c>
      <c r="G4" s="5">
        <v>3</v>
      </c>
      <c r="H4" s="6">
        <v>4693.04</v>
      </c>
      <c r="I4" s="7">
        <v>0.23734719608514501</v>
      </c>
      <c r="J4" s="6">
        <v>3670</v>
      </c>
      <c r="K4" s="6"/>
      <c r="L4" s="6">
        <v>0</v>
      </c>
      <c r="M4" s="6">
        <v>4693.04</v>
      </c>
      <c r="N4" s="16">
        <f t="shared" si="0"/>
        <v>0.23734719608514487</v>
      </c>
    </row>
    <row r="5" spans="1:14" x14ac:dyDescent="0.25">
      <c r="A5" s="40" t="s">
        <v>35</v>
      </c>
      <c r="B5" s="40"/>
      <c r="C5" s="8" t="s">
        <v>40</v>
      </c>
      <c r="D5" s="41" t="s">
        <v>37</v>
      </c>
      <c r="E5" s="42"/>
      <c r="F5" s="10">
        <v>20315.900000000001</v>
      </c>
      <c r="G5" s="9">
        <v>3</v>
      </c>
      <c r="H5" s="10">
        <v>2541.4899999999998</v>
      </c>
      <c r="I5" s="11">
        <v>0.125098568116598</v>
      </c>
      <c r="J5" s="10">
        <v>925</v>
      </c>
      <c r="K5" s="10">
        <v>0</v>
      </c>
      <c r="L5" s="10">
        <v>910</v>
      </c>
      <c r="M5" s="10">
        <v>1631.49</v>
      </c>
      <c r="N5" s="16">
        <f t="shared" si="0"/>
        <v>8.0306065692388712E-2</v>
      </c>
    </row>
    <row r="6" spans="1:14" x14ac:dyDescent="0.25">
      <c r="A6" s="37" t="s">
        <v>35</v>
      </c>
      <c r="B6" s="37"/>
      <c r="C6" s="4" t="s">
        <v>41</v>
      </c>
      <c r="D6" s="48" t="s">
        <v>37</v>
      </c>
      <c r="E6" s="49"/>
      <c r="F6" s="6">
        <v>20014.64</v>
      </c>
      <c r="G6" s="5">
        <v>2</v>
      </c>
      <c r="H6" s="6">
        <v>0.01</v>
      </c>
      <c r="I6" s="7">
        <v>4.9963426771603205E-7</v>
      </c>
      <c r="J6" s="6">
        <v>925.01</v>
      </c>
      <c r="K6" s="6">
        <v>541.29</v>
      </c>
      <c r="L6" s="6">
        <v>0</v>
      </c>
      <c r="M6" s="6">
        <v>541.29999999999995</v>
      </c>
      <c r="N6" s="16">
        <f t="shared" si="0"/>
        <v>2.7045202911468804E-2</v>
      </c>
    </row>
    <row r="7" spans="1:14" x14ac:dyDescent="0.25">
      <c r="A7" s="43"/>
      <c r="B7" s="43"/>
      <c r="C7" s="12"/>
      <c r="D7" s="44" t="s">
        <v>42</v>
      </c>
      <c r="E7" s="45"/>
      <c r="F7" s="14">
        <f>SUM(F2:F6)</f>
        <v>97246.04</v>
      </c>
      <c r="G7" s="13">
        <v>16</v>
      </c>
      <c r="H7" s="14">
        <v>27332.34</v>
      </c>
      <c r="I7" s="15"/>
      <c r="J7" s="14">
        <v>7370.01</v>
      </c>
      <c r="K7" s="14">
        <v>541.29</v>
      </c>
      <c r="L7" s="14">
        <v>910</v>
      </c>
      <c r="M7" s="14">
        <v>26963.63</v>
      </c>
      <c r="N7" s="17">
        <f>+M7/F7</f>
        <v>0.2772722673334565</v>
      </c>
    </row>
    <row r="12" spans="1:14" ht="60" x14ac:dyDescent="0.25">
      <c r="A12" s="22" t="s">
        <v>83</v>
      </c>
      <c r="B12" s="22" t="s">
        <v>81</v>
      </c>
      <c r="C12" s="23" t="s">
        <v>65</v>
      </c>
      <c r="D12" s="24" t="s">
        <v>66</v>
      </c>
      <c r="E12" s="25" t="s">
        <v>67</v>
      </c>
      <c r="F12" s="31" t="s">
        <v>68</v>
      </c>
      <c r="G12" s="31" t="s">
        <v>69</v>
      </c>
      <c r="H12" s="30" t="s">
        <v>70</v>
      </c>
      <c r="I12" s="30" t="s">
        <v>71</v>
      </c>
      <c r="J12" s="30" t="s">
        <v>72</v>
      </c>
      <c r="K12" s="30" t="s">
        <v>73</v>
      </c>
      <c r="L12" s="29" t="s">
        <v>43</v>
      </c>
    </row>
    <row r="13" spans="1:14" x14ac:dyDescent="0.25">
      <c r="A13" t="s">
        <v>35</v>
      </c>
      <c r="B13" t="s">
        <v>36</v>
      </c>
      <c r="C13" t="s">
        <v>44</v>
      </c>
      <c r="D13" t="s">
        <v>45</v>
      </c>
      <c r="E13">
        <v>0</v>
      </c>
      <c r="F13">
        <v>18087.8</v>
      </c>
      <c r="G13">
        <v>2</v>
      </c>
      <c r="H13">
        <v>2</v>
      </c>
      <c r="I13">
        <v>0</v>
      </c>
      <c r="J13" s="19">
        <v>1930.01</v>
      </c>
      <c r="K13" s="19">
        <v>0</v>
      </c>
      <c r="L13" s="17">
        <v>0.106702307632769</v>
      </c>
    </row>
    <row r="14" spans="1:14" x14ac:dyDescent="0.25">
      <c r="B14" t="s">
        <v>38</v>
      </c>
      <c r="C14" t="s">
        <v>44</v>
      </c>
      <c r="D14" t="s">
        <v>45</v>
      </c>
      <c r="E14">
        <v>1</v>
      </c>
      <c r="F14">
        <v>19054.810000000001</v>
      </c>
      <c r="G14">
        <v>6</v>
      </c>
      <c r="H14">
        <v>5</v>
      </c>
      <c r="I14">
        <v>1</v>
      </c>
      <c r="J14" s="19">
        <v>16502.32</v>
      </c>
      <c r="K14" s="19">
        <v>925</v>
      </c>
      <c r="L14" s="17">
        <v>0.91458901978030704</v>
      </c>
    </row>
    <row r="15" spans="1:14" x14ac:dyDescent="0.25">
      <c r="B15" t="s">
        <v>39</v>
      </c>
      <c r="C15" t="s">
        <v>44</v>
      </c>
      <c r="D15" t="s">
        <v>45</v>
      </c>
      <c r="E15">
        <v>1</v>
      </c>
      <c r="F15">
        <v>19772.89</v>
      </c>
      <c r="G15">
        <v>3</v>
      </c>
      <c r="H15">
        <v>3</v>
      </c>
      <c r="I15">
        <v>0</v>
      </c>
      <c r="J15" s="19">
        <v>3729.75</v>
      </c>
      <c r="K15" s="19">
        <v>0</v>
      </c>
      <c r="L15" s="17">
        <v>0.18862948208380301</v>
      </c>
    </row>
    <row r="16" spans="1:14" x14ac:dyDescent="0.25">
      <c r="B16" t="s">
        <v>40</v>
      </c>
      <c r="C16" t="s">
        <v>44</v>
      </c>
      <c r="D16" t="s">
        <v>45</v>
      </c>
      <c r="E16">
        <v>1.0027397260274</v>
      </c>
      <c r="F16">
        <v>20315.900000000001</v>
      </c>
      <c r="G16">
        <v>3</v>
      </c>
      <c r="H16">
        <v>3</v>
      </c>
      <c r="I16">
        <v>0</v>
      </c>
      <c r="J16" s="19">
        <v>2976.2</v>
      </c>
      <c r="K16" s="19">
        <v>0</v>
      </c>
      <c r="L16" s="17">
        <v>0.146496094192234</v>
      </c>
    </row>
    <row r="17" spans="2:12" x14ac:dyDescent="0.25">
      <c r="B17" t="s">
        <v>41</v>
      </c>
      <c r="C17" t="s">
        <v>44</v>
      </c>
      <c r="D17" t="s">
        <v>45</v>
      </c>
      <c r="E17">
        <v>1</v>
      </c>
      <c r="F17">
        <v>20014.64</v>
      </c>
      <c r="G17">
        <v>1</v>
      </c>
      <c r="H17">
        <v>0</v>
      </c>
      <c r="I17">
        <v>1</v>
      </c>
      <c r="J17" s="19">
        <v>0</v>
      </c>
      <c r="K17" s="19">
        <v>0.01</v>
      </c>
      <c r="L17" s="17">
        <v>4.9963426771603205E-7</v>
      </c>
    </row>
    <row r="18" spans="2:12" x14ac:dyDescent="0.25">
      <c r="F18">
        <v>97246.04</v>
      </c>
      <c r="G18">
        <f>SUM(G13:G17)</f>
        <v>15</v>
      </c>
      <c r="J18" s="19">
        <v>25138.28</v>
      </c>
      <c r="K18" s="19">
        <v>925.01</v>
      </c>
      <c r="L18" s="32">
        <v>0.27</v>
      </c>
    </row>
    <row r="19" spans="2:12" x14ac:dyDescent="0.25">
      <c r="F19" s="18" t="s">
        <v>46</v>
      </c>
      <c r="G19" s="18">
        <f>+G7-G18</f>
        <v>1</v>
      </c>
      <c r="J19" s="20">
        <f>+J18+K18-M7</f>
        <v>-900.34000000000378</v>
      </c>
    </row>
    <row r="20" spans="2:12" x14ac:dyDescent="0.25">
      <c r="J20" s="20">
        <f>+J19+'1151300910002'!H20</f>
        <v>-53.290000000003829</v>
      </c>
      <c r="K20" s="18" t="s">
        <v>47</v>
      </c>
    </row>
  </sheetData>
  <mergeCells count="14">
    <mergeCell ref="A7:B7"/>
    <mergeCell ref="D7:E7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1151300910002</vt:lpstr>
      <vt:lpstr>S_P_1151300910002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Piccoli Pierpaolo</dc:creator>
  <cp:lastModifiedBy>Gavatta, Antonella</cp:lastModifiedBy>
  <dcterms:created xsi:type="dcterms:W3CDTF">2015-04-22T15:30:16Z</dcterms:created>
  <dcterms:modified xsi:type="dcterms:W3CDTF">2018-08-14T09:42:48Z</dcterms:modified>
</cp:coreProperties>
</file>