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23250" windowHeight="12405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<sst xmlns="http://schemas.openxmlformats.org/spreadsheetml/2006/main" count="2985" uniqueCount="1590">
  <si>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</si>
  <si>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</si>
  <si>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</si>
  <si>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</si>
  <si>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</si>
  <si>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</si>
  <si>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</si>
  <si>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</si>
  <si>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</si>
  <si>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</si>
  <si>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</si>
  <si>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</si>
  <si>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</si>
  <si>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</si>
  <si>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</si>
  <si>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</si>
  <si>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</si>
  <si>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</si>
  <si>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</si>
  <si>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</si>
  <si>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</si>
  <si>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</si>
  <si>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</si>
  <si>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</si>
  <si>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</si>
  <si>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</si>
  <si>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</si>
  <si>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</si>
  <si>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</si>
  <si>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</si>
  <si>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</si>
  <si>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</si>
  <si>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</si>
  <si>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</si>
  <si>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</si>
  <si>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</si>
  <si>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</si>
  <si>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</si>
  <si>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</si>
  <si>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</si>
  <si>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</si>
  <si>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</si>
  <si>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</si>
  <si>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</si>
  <si>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</si>
  <si>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</si>
  <si>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</si>
  <si>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</si>
  <si>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</si>
  <si>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</si>
  <si>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</si>
  <si>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</si>
  <si>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</si>
  <si>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</si>
  <si>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</si>
  <si>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</si>
  <si>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</si>
  <si>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</si>
  <si>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</si>
  <si>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</si>
  <si>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</si>
  <si>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</si>
  <si>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</si>
  <si>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</si>
  <si>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</si>
  <si>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</si>
  <si>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</si>
  <si>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</si>
  <si>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</si>
  <si>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</si>
  <si>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</si>
  <si>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</si>
  <si>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</si>
  <si>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</si>
  <si>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</si>
  <si>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</si>
  <si>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</si>
  <si>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</si>
  <si>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</si>
  <si>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</si>
  <si>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</si>
  <si>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</si>
  <si>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</si>
  <si>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</si>
  <si>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</si>
  <si>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</si>
  <si>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</si>
  <si>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</si>
  <si>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</si>
  <si>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</si>
  <si>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</si>
  <si>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</si>
  <si>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</si>
  <si>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</si>
  <si>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</si>
  <si>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</si>
  <si>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</si>
  <si>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</si>
  <si>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</si>
  <si>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</si>
  <si>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</si>
  <si>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</si>
  <si>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</si>
  <si>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</si>
  <si>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</si>
  <si>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</si>
  <si>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</si>
  <si>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</si>
  <si>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</si>
  <si>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</si>
  <si>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</si>
  <si>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</si>
  <si>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</si>
  <si>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</si>
  <si>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</si>
  <si>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</si>
  <si>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</si>
  <si>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</si>
  <si>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</si>
  <si>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</si>
  <si>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</si>
  <si>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</si>
  <si>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</si>
  <si>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</si>
  <si>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</si>
  <si>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</si>
  <si>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</si>
  <si>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</si>
  <si>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</si>
  <si>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</si>
  <si>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</si>
  <si>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</si>
  <si>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</si>
  <si>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</si>
  <si>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</si>
  <si>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</si>
  <si>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</si>
  <si>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</si>
  <si>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</si>
  <si>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</si>
  <si>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</si>
  <si>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</si>
  <si>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</si>
  <si>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</si>
  <si>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</si>
  <si>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</si>
  <si>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</si>
  <si>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</si>
  <si>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</si>
  <si>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</si>
  <si>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</si>
  <si>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</si>
  <si>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</si>
  <si>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</si>
  <si>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</si>
  <si>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</si>
  <si>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</si>
  <si>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</si>
  <si>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</si>
  <si>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</si>
  <si>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</si>
  <si>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</si>
  <si>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</si>
  <si>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</si>
  <si>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</si>
  <si>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</si>
  <si>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</si>
  <si>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</si>
  <si>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</si>
  <si>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</si>
  <si>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</si>
  <si>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</si>
  <si>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</si>
  <si>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</si>
  <si>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</si>
  <si>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</si>
  <si>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</si>
  <si>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</si>
  <si>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</si>
  <si>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</si>
  <si>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</si>
  <si>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</si>
  <si>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</si>
  <si>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</si>
  <si>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</si>
  <si>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</si>
  <si>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</si>
  <si>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</si>
  <si>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</si>
  <si>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</si>
  <si>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</si>
  <si>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</si>
  <si>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</si>
  <si>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</si>
  <si>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</si>
  <si>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</si>
  <si>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</si>
  <si>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</si>
  <si>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</si>
  <si>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</si>
  <si>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</si>
  <si>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</si>
  <si>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</si>
  <si>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</si>
  <si>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</si>
  <si>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</si>
  <si>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</si>
  <si>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</si>
  <si>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</si>
  <si>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</si>
  <si>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</si>
  <si>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</si>
  <si>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</si>
  <si>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</si>
  <si>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</si>
  <si>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</si>
  <si>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</si>
  <si>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</si>
  <si>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</si>
  <si>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</si>
  <si>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</si>
  <si>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</si>
  <si>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</si>
  <si>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</si>
  <si>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</si>
  <si>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</si>
  <si>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</si>
  <si>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</si>
  <si>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</si>
  <si>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</si>
  <si>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</si>
  <si>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</si>
  <si>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</si>
  <si>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</si>
  <si>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</si>
  <si>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</si>
  <si>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</si>
  <si>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</si>
  <si>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</si>
  <si>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</si>
  <si>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</si>
  <si>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</si>
  <si>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</si>
  <si>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</si>
  <si>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</si>
  <si>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</si>
  <si>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</si>
  <si>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</si>
  <si>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</si>
  <si>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</si>
  <si>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</si>
  <si>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</si>
  <si>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</si>
  <si>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</si>
  <si>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</si>
  <si>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</si>
  <si>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</si>
  <si>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</si>
  <si>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</si>
  <si>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</si>
  <si>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</si>
  <si>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</si>
  <si>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</si>
  <si>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</si>
  <si>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</si>
  <si>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</si>
  <si>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</si>
  <si>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</si>
  <si>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</si>
  <si>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</si>
  <si>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</si>
  <si>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</si>
  <si>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</si>
  <si>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</si>
  <si>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</si>
  <si>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</si>
  <si>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</si>
  <si>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</si>
  <si>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</si>
  <si>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</si>
  <si>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</si>
  <si>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</si>
  <si>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</si>
  <si>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</si>
  <si>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</si>
  <si>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</si>
  <si>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</si>
  <si>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</si>
  <si>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</si>
  <si>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</si>
  <si>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01.01.04.01</t>
  </si>
  <si>
    <t>01.01.04.02</t>
  </si>
  <si>
    <t>01.01.04.03</t>
  </si>
  <si>
    <t>02.02.02.01.a</t>
  </si>
  <si>
    <t>02.02.05.05</t>
  </si>
  <si>
    <t>02.04.71.02.a</t>
  </si>
  <si>
    <t>02.04.72.02.c</t>
  </si>
  <si>
    <t>02.04.73.01.b</t>
  </si>
  <si>
    <t>02.04.78.02.c</t>
  </si>
  <si>
    <t>02.04.80.01.a</t>
  </si>
  <si>
    <t>02.04.80.05.h</t>
  </si>
  <si>
    <t>02.04.85.01.a</t>
  </si>
  <si>
    <t>02.04.85.03.d</t>
  </si>
  <si>
    <t>02.04.85.30</t>
  </si>
  <si>
    <t>02.05.01.01.a</t>
  </si>
  <si>
    <t>02.05.02.01.a</t>
  </si>
  <si>
    <t>02.10.02.09</t>
  </si>
  <si>
    <t>02.11.04.01.b</t>
  </si>
  <si>
    <t>02.15.01.03.b</t>
  </si>
  <si>
    <t>02.15.03.01.a</t>
  </si>
  <si>
    <t>02.15.03.01.d</t>
  </si>
  <si>
    <t>02.15.03.04.b</t>
  </si>
  <si>
    <t>02.15.03.05.b*</t>
  </si>
  <si>
    <t>02.15.03.06.b</t>
  </si>
  <si>
    <t>02.16.07.01</t>
  </si>
  <si>
    <t>02.16.07.01.a</t>
  </si>
  <si>
    <t>02.16.07.01.c</t>
  </si>
  <si>
    <t>02.16.07.01.d</t>
  </si>
  <si>
    <t>02.16.07.01.f</t>
  </si>
  <si>
    <t>02.16.08.13</t>
  </si>
  <si>
    <t>02.16.08.13.d</t>
  </si>
  <si>
    <t>02.16.08.13.f</t>
  </si>
  <si>
    <t>02.17.01.01.b</t>
  </si>
  <si>
    <t>02.17.01.02</t>
  </si>
  <si>
    <t>02.17.04.02.a</t>
  </si>
  <si>
    <t>02.17.04.04.a</t>
  </si>
  <si>
    <t>02.17.04.06.b</t>
  </si>
  <si>
    <t>02.17.04.07</t>
  </si>
  <si>
    <t>02.17.04.08</t>
  </si>
  <si>
    <t>02.17.04.09.a</t>
  </si>
  <si>
    <t>03.01.01.01</t>
  </si>
  <si>
    <t>03.01.01.01.g</t>
  </si>
  <si>
    <t>03.01.01.01.i</t>
  </si>
  <si>
    <t>03.01.01.01.k</t>
  </si>
  <si>
    <t>03.01.01.01.l</t>
  </si>
  <si>
    <t>03.03.01.01.a</t>
  </si>
  <si>
    <t>03.03.01.02</t>
  </si>
  <si>
    <t>03.03.02.01.a</t>
  </si>
  <si>
    <t>03.03.02.01.c</t>
  </si>
  <si>
    <t>03.03.02.02</t>
  </si>
  <si>
    <t>03.03.04.01.a</t>
  </si>
  <si>
    <t>03.03.04.02.a</t>
  </si>
  <si>
    <t>03.07.02.04*</t>
  </si>
  <si>
    <t>04.01.02.04.b</t>
  </si>
  <si>
    <t>04.01.03.05.b</t>
  </si>
  <si>
    <t>08.01.03.03.b</t>
  </si>
  <si>
    <t>08.01.03.04.a</t>
  </si>
  <si>
    <t>08.01.03.10.a</t>
  </si>
  <si>
    <t>08.01.04.04.b</t>
  </si>
  <si>
    <t>13.01.05.02.g</t>
  </si>
  <si>
    <t>13.10.10.05*</t>
  </si>
  <si>
    <t>13.10.10.06*</t>
  </si>
  <si>
    <t>14.01.03.06.i</t>
  </si>
  <si>
    <t>14.01.07.03.a*</t>
  </si>
  <si>
    <t>14.01.07.04.a*</t>
  </si>
  <si>
    <t>14.01.07.05.a*</t>
  </si>
  <si>
    <t>14.01.08.02.f</t>
  </si>
  <si>
    <t>14.03.03.02.c</t>
  </si>
  <si>
    <t>14.04.07.01.j</t>
  </si>
  <si>
    <t>14.05.01.02.i*</t>
  </si>
  <si>
    <t>14.08.03.04.a</t>
  </si>
  <si>
    <t>14.99.01.01.a*</t>
  </si>
  <si>
    <t>15.01.06.10*</t>
  </si>
  <si>
    <t>15.01.06.10.A*</t>
  </si>
  <si>
    <t>15.01.06.41.H*</t>
  </si>
  <si>
    <t>15.01.06.41.I*</t>
  </si>
  <si>
    <t>15.02.01.55.a*</t>
  </si>
  <si>
    <t>15.02.01.55.b*</t>
  </si>
  <si>
    <t>15.03.01.01</t>
  </si>
  <si>
    <t>15.03.01.01.a</t>
  </si>
  <si>
    <t>15.04.02.01</t>
  </si>
  <si>
    <t>15.04.02.01.a</t>
  </si>
  <si>
    <t>15.04.11.01</t>
  </si>
  <si>
    <t>15.04.11.01.b</t>
  </si>
  <si>
    <t>15.04.11.01.d</t>
  </si>
  <si>
    <t>15.04.11.02</t>
  </si>
  <si>
    <t>15.04.11.02.b</t>
  </si>
  <si>
    <t>15.04.11.02.d</t>
  </si>
  <si>
    <t>15.04.11.03</t>
  </si>
  <si>
    <t>15.04.11.03.b</t>
  </si>
  <si>
    <t>15.04.11.03.d</t>
  </si>
  <si>
    <t>15.04.21</t>
  </si>
  <si>
    <t>15.04.21.02.j</t>
  </si>
  <si>
    <t>15.04.21.02.l</t>
  </si>
  <si>
    <t>15.05.02.03</t>
  </si>
  <si>
    <t>15.05.02.03.a</t>
  </si>
  <si>
    <t>15.05.02.03.b</t>
  </si>
  <si>
    <t>15.05.02.05</t>
  </si>
  <si>
    <t>15.05.02.05.a</t>
  </si>
  <si>
    <t>15.05.02.05.b</t>
  </si>
  <si>
    <t>15.05.03.01</t>
  </si>
  <si>
    <t>15.05.03.01.g</t>
  </si>
  <si>
    <t>15.05.03.01.h</t>
  </si>
  <si>
    <t>15.05.03.01.i</t>
  </si>
  <si>
    <t>15.05.03.01.j</t>
  </si>
  <si>
    <t>15.05.03.01.k</t>
  </si>
  <si>
    <t>15.05.03.01.l</t>
  </si>
  <si>
    <t>15.05.03.01.m</t>
  </si>
  <si>
    <t>15.05.03.01.n</t>
  </si>
  <si>
    <t>15.05.03.01.o</t>
  </si>
  <si>
    <t>15.05.03.03</t>
  </si>
  <si>
    <t>15.05.03.03.a</t>
  </si>
  <si>
    <t>15.05.03.03.b</t>
  </si>
  <si>
    <t>15.05.03.05</t>
  </si>
  <si>
    <t>15.05.03.05.a</t>
  </si>
  <si>
    <t>15.05.03.05.b</t>
  </si>
  <si>
    <t>15.05.03.05.c</t>
  </si>
  <si>
    <t>15.05.03.05.d</t>
  </si>
  <si>
    <t>15.05.03.05.e</t>
  </si>
  <si>
    <t>15.05.05.05.e</t>
  </si>
  <si>
    <t>15.05.06.02</t>
  </si>
  <si>
    <t>15.05.06.02.a</t>
  </si>
  <si>
    <t>15.05.06.04</t>
  </si>
  <si>
    <t>15.05.06.04.a</t>
  </si>
  <si>
    <t>15.05.14.01</t>
  </si>
  <si>
    <t>15.05.14.01.b</t>
  </si>
  <si>
    <t>15.05.14.01.c</t>
  </si>
  <si>
    <t>15.06.02.03</t>
  </si>
  <si>
    <t>15.06.02.03.a</t>
  </si>
  <si>
    <t>15.06.04.02</t>
  </si>
  <si>
    <t>15.06.04.02.a</t>
  </si>
  <si>
    <t>15.06.04.02.c</t>
  </si>
  <si>
    <t>15.06.11.01</t>
  </si>
  <si>
    <t>15.06.11.01.e</t>
  </si>
  <si>
    <t>15.06.22.04</t>
  </si>
  <si>
    <t>15.06.22.04.e</t>
  </si>
  <si>
    <t>15.06.22.04.f</t>
  </si>
  <si>
    <t>15.06.22.04.h</t>
  </si>
  <si>
    <t>15.06.32.02</t>
  </si>
  <si>
    <t>15.06.32.02.b</t>
  </si>
  <si>
    <t>15.06.32.02.c</t>
  </si>
  <si>
    <t>15.06.32.04</t>
  </si>
  <si>
    <t>15.06.32.04.b</t>
  </si>
  <si>
    <t>15.06.32.04.c</t>
  </si>
  <si>
    <t>15.06.51.14</t>
  </si>
  <si>
    <t>15.06.51.14.b*</t>
  </si>
  <si>
    <t>15.06.52.02</t>
  </si>
  <si>
    <t>15.06.52.02.g</t>
  </si>
  <si>
    <t>15.06.52.02.h</t>
  </si>
  <si>
    <t>15.06.55</t>
  </si>
  <si>
    <t>15.06.55.03</t>
  </si>
  <si>
    <t>15.06.55.04</t>
  </si>
  <si>
    <t>15.06.58</t>
  </si>
  <si>
    <t>15.06.58.01</t>
  </si>
  <si>
    <t>15.06.58.01.c</t>
  </si>
  <si>
    <t>15.06.60.01.A*</t>
  </si>
  <si>
    <t>15.06.61.01</t>
  </si>
  <si>
    <t>15.06.61.01.b</t>
  </si>
  <si>
    <t>15.06.71</t>
  </si>
  <si>
    <t>15.06.71.01</t>
  </si>
  <si>
    <t>15.06.71.01.a</t>
  </si>
  <si>
    <t>15.06.71.01.k</t>
  </si>
  <si>
    <t>15.06.71.11.b</t>
  </si>
  <si>
    <t>15.06.71.11.e</t>
  </si>
  <si>
    <t>15.06.71.11.f</t>
  </si>
  <si>
    <t>15.06.71.21</t>
  </si>
  <si>
    <t>15.06.71.21.o</t>
  </si>
  <si>
    <t>15.06.72</t>
  </si>
  <si>
    <t>15.06.72.04</t>
  </si>
  <si>
    <t>15.06.72.05</t>
  </si>
  <si>
    <t>15.06.72.05.c</t>
  </si>
  <si>
    <t>15.06.81</t>
  </si>
  <si>
    <t>15.06.81.04</t>
  </si>
  <si>
    <t>15.06.91</t>
  </si>
  <si>
    <t>15.06.91.01</t>
  </si>
  <si>
    <t>15.06.91.11</t>
  </si>
  <si>
    <t>15.06.91.21.b</t>
  </si>
  <si>
    <t>15.07.01.01</t>
  </si>
  <si>
    <t>15.07.01.01.d</t>
  </si>
  <si>
    <t>15.08.02.04</t>
  </si>
  <si>
    <t>15.08.02.04.b</t>
  </si>
  <si>
    <t>15.08.02.24</t>
  </si>
  <si>
    <t>15.08.02.24.c</t>
  </si>
  <si>
    <t>15.08.02.24.o</t>
  </si>
  <si>
    <t>15.08.12.04</t>
  </si>
  <si>
    <t>15.08.12.04.b</t>
  </si>
  <si>
    <t>15.09.61.91*</t>
  </si>
  <si>
    <t>15.09.71.91.a*</t>
  </si>
  <si>
    <t>15.09.71.91.aa*</t>
  </si>
  <si>
    <t>15.09.71.91.b*</t>
  </si>
  <si>
    <t>15.09.71.91.c*</t>
  </si>
  <si>
    <t>15.09.71.91.cc*</t>
  </si>
  <si>
    <t>15.09.71.92*</t>
  </si>
  <si>
    <t>15.09.71.93*</t>
  </si>
  <si>
    <t>15.09.71.94*</t>
  </si>
  <si>
    <t>15.09.71.95*</t>
  </si>
  <si>
    <t>15.10.03.47</t>
  </si>
  <si>
    <t>15.10.03.47.c</t>
  </si>
  <si>
    <t>15.10.03.58</t>
  </si>
  <si>
    <t>15.10.03.76</t>
  </si>
  <si>
    <t>15.10.03.76.b</t>
  </si>
  <si>
    <t>15.10.03.87.a</t>
  </si>
  <si>
    <t>15.10.03.95</t>
  </si>
  <si>
    <t>15.10.03.95.a</t>
  </si>
  <si>
    <t>15.10.03.95.b</t>
  </si>
  <si>
    <t>15.11.01.02</t>
  </si>
  <si>
    <t>15.11.01.02.b</t>
  </si>
  <si>
    <t>15.11.01.42</t>
  </si>
  <si>
    <t>15.11.01.42.c</t>
  </si>
  <si>
    <t>15.11.11.02</t>
  </si>
  <si>
    <t>15.11.11.02.g</t>
  </si>
  <si>
    <t>15.11.12.01.a</t>
  </si>
  <si>
    <t>15.11.12.01.b</t>
  </si>
  <si>
    <t>15.13.01.01</t>
  </si>
  <si>
    <t>15.13.01.01.c</t>
  </si>
  <si>
    <t>15.14.01.01</t>
  </si>
  <si>
    <t>15.14.01.01.a</t>
  </si>
  <si>
    <t>15.14.01.01.e</t>
  </si>
  <si>
    <t>15.14.01.03</t>
  </si>
  <si>
    <t>15.14.01.03.c</t>
  </si>
  <si>
    <t>15.14.01.03.d</t>
  </si>
  <si>
    <t>15.14.02.01</t>
  </si>
  <si>
    <t>15.14.02.01.a</t>
  </si>
  <si>
    <t>15.20.04</t>
  </si>
  <si>
    <t>15.20.04.01</t>
  </si>
  <si>
    <t>15.20.10</t>
  </si>
  <si>
    <t>15.20.10.02</t>
  </si>
  <si>
    <t>15.20.10.02.j</t>
  </si>
  <si>
    <t>15.20.10.03</t>
  </si>
  <si>
    <t>15.20.10.03.c</t>
  </si>
  <si>
    <t>15.20.10.04</t>
  </si>
  <si>
    <t>15.20.10.04.b</t>
  </si>
  <si>
    <t>15.20.10.06</t>
  </si>
  <si>
    <t>15.20.10.06.b</t>
  </si>
  <si>
    <t>15.20.10.09</t>
  </si>
  <si>
    <t>15.20.10.09.a</t>
  </si>
  <si>
    <t>15.20.10.12</t>
  </si>
  <si>
    <t>15.20.10.12.b</t>
  </si>
  <si>
    <t>15.20.13.02</t>
  </si>
  <si>
    <t>15.20.13.02.f</t>
  </si>
  <si>
    <t>15.20.13.02.g</t>
  </si>
  <si>
    <t>15.20.14.03</t>
  </si>
  <si>
    <t>15.20.14.03.f</t>
  </si>
  <si>
    <t>15.30.03.11.L*</t>
  </si>
  <si>
    <t>15.30.03.11.M*</t>
  </si>
  <si>
    <t>15.55.02.12</t>
  </si>
  <si>
    <t>15.55.02.12.A*</t>
  </si>
  <si>
    <t>15.55.03.12</t>
  </si>
  <si>
    <t>15.55.03.12.A*</t>
  </si>
  <si>
    <t>15.55.04.12</t>
  </si>
  <si>
    <t>15.55.04.12.A*</t>
  </si>
  <si>
    <t>15.65.02.01.Q*</t>
  </si>
  <si>
    <t>15.65.03.01.A*</t>
  </si>
  <si>
    <t>15.65.03.01.D*</t>
  </si>
  <si>
    <t>15.65.03.51.D*</t>
  </si>
  <si>
    <t>15.65.04.01*</t>
  </si>
  <si>
    <t>15.65.04.05*</t>
  </si>
  <si>
    <t>15.65.05.01*</t>
  </si>
  <si>
    <t>15.65.05.02*</t>
  </si>
  <si>
    <t>15.70.50.01.D*</t>
  </si>
  <si>
    <t>15.80.02.01.C*</t>
  </si>
  <si>
    <t>15.80.10.01.A*</t>
  </si>
  <si>
    <t>51.01.01.01</t>
  </si>
  <si>
    <t>51.01.01.02</t>
  </si>
  <si>
    <t>51.01.01.03</t>
  </si>
  <si>
    <t>51.01.01.04</t>
  </si>
  <si>
    <t>51.01.01.05*</t>
  </si>
  <si>
    <t>51.01.01.06*</t>
  </si>
  <si>
    <t>51.01.01.07*</t>
  </si>
  <si>
    <t>51.01.01.08*</t>
  </si>
  <si>
    <t>51.02.04.01.A</t>
  </si>
  <si>
    <t>51.04.21.10*</t>
  </si>
  <si>
    <t>53.02.02.01.A</t>
  </si>
  <si>
    <t>53.02.02.01.B</t>
  </si>
  <si>
    <t>53.02.02.01.C</t>
  </si>
  <si>
    <t>53.02.02.01.D</t>
  </si>
  <si>
    <t>53.02.02.01.E</t>
  </si>
  <si>
    <t>53.02.05.03.A</t>
  </si>
  <si>
    <t>53.02.05.03.B</t>
  </si>
  <si>
    <t>53.02.05.03.C</t>
  </si>
  <si>
    <t>53.02.05.03.D</t>
  </si>
  <si>
    <t>53.02.05.03.E</t>
  </si>
  <si>
    <t>53.05.01.01.C</t>
  </si>
  <si>
    <t>53.10.01.01</t>
  </si>
  <si>
    <t>53.10.02.01</t>
  </si>
  <si>
    <t>53.10.03.01.A</t>
  </si>
  <si>
    <t>53.10.03.01.B</t>
  </si>
  <si>
    <t>53.10.05.01.B</t>
  </si>
  <si>
    <t>53.10.06.01.B</t>
  </si>
  <si>
    <t>53.10.07.01.A</t>
  </si>
  <si>
    <t>53.10.10.01.A</t>
  </si>
  <si>
    <t>53.10.12.01.A</t>
  </si>
  <si>
    <t>53.11.02.01</t>
  </si>
  <si>
    <t>53.11.06.01.C</t>
  </si>
  <si>
    <t>53.11.12.01.A</t>
  </si>
  <si>
    <t>53.20.00.01*</t>
  </si>
  <si>
    <t>53.20.00.02*</t>
  </si>
  <si>
    <t>53.20.00.03*</t>
  </si>
  <si>
    <t>53.20.00.04*</t>
  </si>
  <si>
    <t>53.20.00.05*</t>
  </si>
  <si>
    <t>54.01.01.01</t>
  </si>
  <si>
    <t>54.01.02.01.A</t>
  </si>
  <si>
    <t>54.01.02.02.B</t>
  </si>
  <si>
    <t>54.01.03.01.A</t>
  </si>
  <si>
    <t>54.01.05.01</t>
  </si>
  <si>
    <t>54.01.90.50.A</t>
  </si>
  <si>
    <t>54.02.01.01.D</t>
  </si>
  <si>
    <t>54.02.03.15.A</t>
  </si>
  <si>
    <t>54.02.05.05.A</t>
  </si>
  <si>
    <t>54.02.05.05.B</t>
  </si>
  <si>
    <t>54.02.10.02.G</t>
  </si>
  <si>
    <t>54.02.10.02.K</t>
  </si>
  <si>
    <t>54.02.10.02.L</t>
  </si>
  <si>
    <t>54.02.10.02.N</t>
  </si>
  <si>
    <t>54.02.10.02.Q</t>
  </si>
  <si>
    <t>54.02.10.02.R</t>
  </si>
  <si>
    <t>54.02.10.02.V</t>
  </si>
  <si>
    <t>54.02.10.02.W</t>
  </si>
  <si>
    <t>54.02.10.02.Y</t>
  </si>
  <si>
    <t>54.02.10.02.Z</t>
  </si>
  <si>
    <t>54.02.50.01*</t>
  </si>
  <si>
    <t>54.02.50.02*</t>
  </si>
  <si>
    <t>54.02.50.03*</t>
  </si>
  <si>
    <t>54.02.50.04*</t>
  </si>
  <si>
    <t>54.02.50.05*</t>
  </si>
  <si>
    <t>54.02.50.06*</t>
  </si>
  <si>
    <t>54.10.03.03.A</t>
  </si>
  <si>
    <t>54.10.03.20</t>
  </si>
  <si>
    <t>54.14.02.05.D</t>
  </si>
  <si>
    <t>54.14.05.01.C</t>
  </si>
  <si>
    <t>54.16.03.01.D</t>
  </si>
  <si>
    <t>54.16.03.15.A</t>
  </si>
  <si>
    <t>54.16.03.22</t>
  </si>
  <si>
    <t>54.25.01.02.B</t>
  </si>
  <si>
    <t>54.25.05.05.C</t>
  </si>
  <si>
    <t>54.27.04.04</t>
  </si>
  <si>
    <t>54.30.03.05.A</t>
  </si>
  <si>
    <t>54.30.05.01.B</t>
  </si>
  <si>
    <t>54.45.00.01*</t>
  </si>
  <si>
    <t>54.45.00.02*</t>
  </si>
  <si>
    <t>54.45.01.03</t>
  </si>
  <si>
    <t>54.45.02.02</t>
  </si>
  <si>
    <t>54.45.02.03</t>
  </si>
  <si>
    <t>54.45.02.04</t>
  </si>
  <si>
    <t>54.45.02.08</t>
  </si>
  <si>
    <t>54.45.02.10</t>
  </si>
  <si>
    <t>55.02.03.01.D</t>
  </si>
  <si>
    <t>56.02.01.01.A</t>
  </si>
  <si>
    <t>56.02.01.02.A</t>
  </si>
  <si>
    <t>56.02.02.01.A</t>
  </si>
  <si>
    <t>56.02.90.01.A</t>
  </si>
  <si>
    <t>56.07.01.01</t>
  </si>
  <si>
    <t>56.07.02.01.A</t>
  </si>
  <si>
    <t>56.07.05.01.A</t>
  </si>
  <si>
    <t>56.21.02.01.D</t>
  </si>
  <si>
    <t>58.03.90.30*</t>
  </si>
  <si>
    <t>58.20.02.01.B</t>
  </si>
  <si>
    <t>70.50.05.12</t>
  </si>
  <si>
    <t>75.01.02.16.f*</t>
  </si>
  <si>
    <t>75.01.02.16.j*</t>
  </si>
  <si>
    <t>75.03.02.10.a</t>
  </si>
  <si>
    <t>75.03.02.10.b</t>
  </si>
  <si>
    <t>75.03.02.10.d</t>
  </si>
  <si>
    <t>75.03.02.10.e</t>
  </si>
  <si>
    <t>75.03.02.10.f</t>
  </si>
  <si>
    <t>75.03.02.10.G</t>
  </si>
  <si>
    <t>75.03.02.10.I</t>
  </si>
  <si>
    <t>75.03.02.30.H*</t>
  </si>
  <si>
    <t>75.03.02.31.H*</t>
  </si>
  <si>
    <t>75.03.02.33.H*</t>
  </si>
  <si>
    <t>75.03.02.34.H*</t>
  </si>
  <si>
    <t>75.03.03.03.A</t>
  </si>
  <si>
    <t>75.03.03.03.B</t>
  </si>
  <si>
    <t>75.03.03.03.D</t>
  </si>
  <si>
    <t>75.03.03.03.E</t>
  </si>
  <si>
    <t>75.03.03.30.A</t>
  </si>
  <si>
    <t>75.03.03.30.B</t>
  </si>
  <si>
    <t>75.03.03.30.D</t>
  </si>
  <si>
    <t>75.03.03.30.E</t>
  </si>
  <si>
    <t>75.03.03.31.A</t>
  </si>
  <si>
    <t>75.03.03.31.B</t>
  </si>
  <si>
    <t>75.03.03.31.D</t>
  </si>
  <si>
    <t>75.03.03.31.E</t>
  </si>
  <si>
    <t>75.03.03.32.A</t>
  </si>
  <si>
    <t>75.03.03.32.B</t>
  </si>
  <si>
    <t>75.03.03.32.D</t>
  </si>
  <si>
    <t>75.03.03.32.E</t>
  </si>
  <si>
    <t>75.03.03.33.A</t>
  </si>
  <si>
    <t>75.03.03.33.B</t>
  </si>
  <si>
    <t>75.03.03.33.D</t>
  </si>
  <si>
    <t>75.03.03.33.E</t>
  </si>
  <si>
    <t>75.03.03.34.A</t>
  </si>
  <si>
    <t>75.03.03.34.B</t>
  </si>
  <si>
    <t>75.03.03.34.D</t>
  </si>
  <si>
    <t>75.03.03.34.E</t>
  </si>
  <si>
    <t>75.03.03.55.J</t>
  </si>
  <si>
    <t>75.03.03.55.M</t>
  </si>
  <si>
    <t>75.10.01.32.M</t>
  </si>
  <si>
    <t>75.10.01.40</t>
  </si>
  <si>
    <t>75.10.01.40.B</t>
  </si>
  <si>
    <t>75.10.01.40.c</t>
  </si>
  <si>
    <t>75.10.01.40.d</t>
  </si>
  <si>
    <t>75.10.01.40.D</t>
  </si>
  <si>
    <t>75.10.01.40.F</t>
  </si>
  <si>
    <t>75.10.01.40.g*</t>
  </si>
  <si>
    <t>75.10.01.91*</t>
  </si>
  <si>
    <t>75.10.01.93*</t>
  </si>
  <si>
    <t>75.10.10.01.A</t>
  </si>
  <si>
    <t>75.10.10.01.c*</t>
  </si>
  <si>
    <t>75.80.05.05</t>
  </si>
  <si>
    <t>75.80.05.10</t>
  </si>
  <si>
    <t>75.80.05.20</t>
  </si>
  <si>
    <t>75.80.15.20*</t>
  </si>
  <si>
    <t>76.01.01.02.C*</t>
  </si>
  <si>
    <t>76.01.01.02.D*</t>
  </si>
  <si>
    <t>76.01.01.02.E*</t>
  </si>
  <si>
    <t>76.01.01.02.F*</t>
  </si>
  <si>
    <t>76.01.01.02.G*</t>
  </si>
  <si>
    <t>76.01.01.02.H*</t>
  </si>
  <si>
    <t>76.01.01.02.J*</t>
  </si>
  <si>
    <t>76.01.01.02.M*</t>
  </si>
  <si>
    <t>76.01.02.02.B*</t>
  </si>
  <si>
    <t>76.01.03.02.D*</t>
  </si>
  <si>
    <t>76.01.03.02.G*</t>
  </si>
  <si>
    <t>76.01.03.02.H*</t>
  </si>
  <si>
    <t>76.01.04.22.K*</t>
  </si>
  <si>
    <t>76.01.04.24.I*</t>
  </si>
  <si>
    <t>76.01.04.25.B*</t>
  </si>
  <si>
    <t>76.01.04.26.B*</t>
  </si>
  <si>
    <t>76.01.04.27.F*</t>
  </si>
  <si>
    <t>76.01.04.28.A*</t>
  </si>
  <si>
    <t>76.01.04.28.C*</t>
  </si>
  <si>
    <t>76.01.07.01.C*</t>
  </si>
  <si>
    <t>76.01.07.02.B*</t>
  </si>
  <si>
    <t>76.01.07.02.C*</t>
  </si>
  <si>
    <t>76.01.07.02.D*</t>
  </si>
  <si>
    <t>76.01.07.02.E*</t>
  </si>
  <si>
    <t>76.01.07.02.F*</t>
  </si>
  <si>
    <t>76.01.07.02.G*</t>
  </si>
  <si>
    <t>76.01.07.02.H*</t>
  </si>
  <si>
    <t>76.01.08.01.C*</t>
  </si>
  <si>
    <t>76.01.08.01.D*</t>
  </si>
  <si>
    <t>76.01.08.01.E*</t>
  </si>
  <si>
    <t>76.01.08.01.F*</t>
  </si>
  <si>
    <t>76.01.08.01.G*</t>
  </si>
  <si>
    <t>76.01.08.01.H*</t>
  </si>
  <si>
    <t>76.01.08.01.I*</t>
  </si>
  <si>
    <t>76.01.08.01.M*</t>
  </si>
  <si>
    <t>76.01.11.01.C*</t>
  </si>
  <si>
    <t>76.01.11.01.E*</t>
  </si>
  <si>
    <t>76.01.11.01.F*</t>
  </si>
  <si>
    <t>76.01.11.01.G*</t>
  </si>
  <si>
    <t>76.01.11.01.H*</t>
  </si>
  <si>
    <t>76.01.11.01.I*</t>
  </si>
  <si>
    <t>76.01.11.01.M*</t>
  </si>
  <si>
    <t>76.03.03.01.C*</t>
  </si>
  <si>
    <t>76.03.03.01.D*</t>
  </si>
  <si>
    <t>76.03.03.01.E*</t>
  </si>
  <si>
    <t>76.03.03.01.F*</t>
  </si>
  <si>
    <t>76.03.03.01.G*</t>
  </si>
  <si>
    <t>76.03.03.01.H*</t>
  </si>
  <si>
    <t>76.03.03.01.I*</t>
  </si>
  <si>
    <t>76.03.03.01.M*</t>
  </si>
  <si>
    <t>76.03.05.01*</t>
  </si>
  <si>
    <t>76.03.05.02*</t>
  </si>
  <si>
    <t>76.03.05.03*</t>
  </si>
  <si>
    <t>76.03.05.07*</t>
  </si>
  <si>
    <t>76.03.05.08*</t>
  </si>
  <si>
    <t>77.03.02.01.B</t>
  </si>
  <si>
    <t>77.04.01.01*</t>
  </si>
  <si>
    <t>78.01.01.23.A</t>
  </si>
  <si>
    <t>78.01.01.23.C</t>
  </si>
  <si>
    <t>78.01.01.23.F</t>
  </si>
  <si>
    <t>78.02.90.01.A</t>
  </si>
  <si>
    <t>78.02.91*</t>
  </si>
  <si>
    <t>78.15.05.04*</t>
  </si>
  <si>
    <t>80.01.01.10.a*</t>
  </si>
  <si>
    <t>80.01.01.10.b*</t>
  </si>
  <si>
    <t>80.01.01.10.d*</t>
  </si>
  <si>
    <t>80.01.01.10.e*</t>
  </si>
  <si>
    <t>80.01.01.10.f*</t>
  </si>
  <si>
    <t>80.01.01.10.g*</t>
  </si>
  <si>
    <t>80.01.01.10.i*</t>
  </si>
  <si>
    <t>80.01.02.03.L</t>
  </si>
  <si>
    <t>80.01.02.03.M</t>
  </si>
  <si>
    <t>80.01.02.03.Q</t>
  </si>
  <si>
    <t>80.01.02.16.a*</t>
  </si>
  <si>
    <t>80.01.02.16.c*</t>
  </si>
  <si>
    <t>80.01.02.16.d*</t>
  </si>
  <si>
    <t>80.01.02.16.e*</t>
  </si>
  <si>
    <t>80.01.20.07.Y</t>
  </si>
  <si>
    <t>80.01.25.15.f</t>
  </si>
  <si>
    <t>80.01.31.01.A*</t>
  </si>
  <si>
    <t>80.05.01.05.a*</t>
  </si>
  <si>
    <t>80.10.01.04.a*</t>
  </si>
  <si>
    <t>80.10.01.04.c*</t>
  </si>
  <si>
    <t>80.10.01.04.d*</t>
  </si>
  <si>
    <t>80.15.01.15.a*</t>
  </si>
  <si>
    <t>80.15.01.17.a*</t>
  </si>
  <si>
    <t>80.15.01.20.a*</t>
  </si>
  <si>
    <t>80.15.01.20.b*</t>
  </si>
  <si>
    <t>80.15.02.20.a*</t>
  </si>
  <si>
    <t>80.25.03.01.A</t>
  </si>
  <si>
    <t>80.25.03.01.B*</t>
  </si>
  <si>
    <t>80.25.03.02.A</t>
  </si>
  <si>
    <t>80.25.05.01.D</t>
  </si>
  <si>
    <t>80.25.18.02</t>
  </si>
  <si>
    <t>80.25.30.01.A</t>
  </si>
  <si>
    <t>80.27.05.05.M</t>
  </si>
  <si>
    <t>80.27.05.05.N</t>
  </si>
  <si>
    <t>80.27.05.05.R</t>
  </si>
  <si>
    <t>80.27.05.85.N</t>
  </si>
  <si>
    <t>80.28.01.01.A*</t>
  </si>
  <si>
    <t>80.28.01.02.A*</t>
  </si>
  <si>
    <t>80.28.01.03.A*</t>
  </si>
  <si>
    <t>80.28.01.03.B*</t>
  </si>
  <si>
    <t>80.28.01.04.A*</t>
  </si>
  <si>
    <t>85.05.01.03</t>
  </si>
  <si>
    <t>85.05.05.05</t>
  </si>
  <si>
    <t>85.05.10.01.A</t>
  </si>
  <si>
    <t>85.05.10.01.B</t>
  </si>
  <si>
    <t>85.05.10.13.A</t>
  </si>
  <si>
    <t>85.05.10.23.A</t>
  </si>
  <si>
    <t>85.05.10.90.A</t>
  </si>
  <si>
    <t>85.05.10.93.A</t>
  </si>
  <si>
    <t>86.01.01.01.B</t>
  </si>
  <si>
    <t>86.01.01.15.A</t>
  </si>
  <si>
    <t>86.01.01.16.A</t>
  </si>
  <si>
    <t>86.01.02.01.B</t>
  </si>
  <si>
    <t>86.01.02.10.A</t>
  </si>
  <si>
    <t>86.02.02.01.C</t>
  </si>
  <si>
    <t>86.10.02.03</t>
  </si>
  <si>
    <t>86.10.02.07</t>
  </si>
  <si>
    <t>86.30.01.01.B</t>
  </si>
  <si>
    <t>86.30.01.06.B</t>
  </si>
  <si>
    <t>86.30.01.10.F</t>
  </si>
  <si>
    <t>86.30.01.11.B</t>
  </si>
  <si>
    <t>86.30.01.11.E</t>
  </si>
  <si>
    <t>86.30.01.13.A</t>
  </si>
  <si>
    <t>86.30.01.18.C</t>
  </si>
  <si>
    <t>86.30.01.22.D</t>
  </si>
  <si>
    <t>86.30.01.80.B</t>
  </si>
  <si>
    <t>86.30.02.01.A</t>
  </si>
  <si>
    <t>86.30.02.01.B</t>
  </si>
  <si>
    <t>86.30.02.01.I</t>
  </si>
  <si>
    <t>86.30.02.01.K</t>
  </si>
  <si>
    <t>86.30.02.01.P</t>
  </si>
  <si>
    <t>86.30.02.01.Q</t>
  </si>
  <si>
    <t>86.30.02.80.A</t>
  </si>
  <si>
    <t>87.35.05.10.c</t>
  </si>
  <si>
    <t>87.35.10.05.b</t>
  </si>
  <si>
    <t>97.08.02.01</t>
  </si>
  <si>
    <t>J.02.01.0003.001.GA</t>
  </si>
  <si>
    <t>J.02.02.0003.001.GA</t>
  </si>
  <si>
    <t>J.02.02.0010.001.GA</t>
  </si>
  <si>
    <t>J.02.06.0001.005.GA</t>
  </si>
  <si>
    <t>J.02.06.0001.007.GA</t>
  </si>
  <si>
    <t>J.02.06.0001.008.GA</t>
  </si>
  <si>
    <t>J.02.06.0001.009.GA</t>
  </si>
  <si>
    <t>J.02.06.0001.010.GA</t>
  </si>
  <si>
    <t>J.02.06.0001.011.GA</t>
  </si>
  <si>
    <t>J.02.08.0001.001.GA</t>
  </si>
  <si>
    <t>J.02.08.0003.002.GA</t>
  </si>
  <si>
    <t>J.02.08.0006.01.GA</t>
  </si>
  <si>
    <t>J.02.08.0008.01.GA</t>
  </si>
  <si>
    <t>J.02.08.0009.01.GA</t>
  </si>
  <si>
    <t>J.02.09.1.GA</t>
  </si>
  <si>
    <t>J.02.09.2.GA</t>
  </si>
  <si>
    <t>J.02.09.3.GA</t>
  </si>
  <si>
    <t>J.02.09.4.GA</t>
  </si>
  <si>
    <t>J.02.10.1.GA</t>
  </si>
  <si>
    <t>J.02.10.2.GA</t>
  </si>
  <si>
    <t>h</t>
  </si>
  <si>
    <t>m2</t>
  </si>
  <si>
    <t>m3</t>
  </si>
  <si>
    <t>kg</t>
  </si>
  <si>
    <t>nr</t>
  </si>
  <si>
    <t>cm</t>
  </si>
  <si>
    <t>m</t>
  </si>
  <si>
    <t>ac</t>
  </si>
  <si>
    <t>m³</t>
  </si>
  <si>
    <t>t</t>
  </si>
  <si>
    <t>a c</t>
  </si>
  <si>
    <t>pezzo</t>
  </si>
  <si>
    <t>m²</t>
  </si>
  <si>
    <t>Arbeiter 5. Stufe</t>
  </si>
  <si>
    <t>Arbeiter 4. Stufe</t>
  </si>
  <si>
    <t>Arbeiter 3. Stufe</t>
  </si>
  <si>
    <t>Abschälen (Abhub) von Grasnarben, Stärke ca. 10 cm</t>
  </si>
  <si>
    <t>Boden planieren</t>
  </si>
  <si>
    <t>Seitliche Abschalung für Streifenfundamente</t>
  </si>
  <si>
    <t>Schalung für geradlinige Mauern und Wände</t>
  </si>
  <si>
    <t>Schalung für Platten und Kragplatten</t>
  </si>
  <si>
    <t>Aufpreis für Sichtbetonarbeiten mittels Finplyplatten</t>
  </si>
  <si>
    <t>Unterbeton, Ausgleichsbeton und Füllbeton</t>
  </si>
  <si>
    <t>Beton für Bauwerke jedwelcher Lage</t>
  </si>
  <si>
    <t>Expositionsklasse XC XC3 mit Wassereindringtiefe 30 mm</t>
  </si>
  <si>
    <t>Expositionsklasse XF XF4</t>
  </si>
  <si>
    <t>Aufpreis für WU-Beton</t>
  </si>
  <si>
    <t>Betonstabstahl gerippter Stahl B450C</t>
  </si>
  <si>
    <t>Betonstahlmatten Betonstahlmatten B450C</t>
  </si>
  <si>
    <t>Gefälleestrich D 7cm</t>
  </si>
  <si>
    <t>Trennlage: Vliesbahnen Polyester 200g/m2</t>
  </si>
  <si>
    <t>Bitumendachbahn 2x: Polyester + Schiefer</t>
  </si>
  <si>
    <t>Ablauf: senkr. DN 125</t>
  </si>
  <si>
    <t>Ablauf: liegend DN 125 mit Aufstockel.</t>
  </si>
  <si>
    <t>Lichtkuppelaufsetzkranz 100x100cm</t>
  </si>
  <si>
    <t>Lichtkuppel einbruchfest: 100x100cm</t>
  </si>
  <si>
    <t>Öffnungseinr. manuell 100x100cm</t>
  </si>
  <si>
    <t>Unbewehrte Betonschächte, rechteckig</t>
  </si>
  <si>
    <t>Unbewehrte Betonschächte, rechteckig 30x30</t>
  </si>
  <si>
    <t>Unbewehrte Betonschächte, rechteckig 50x50</t>
  </si>
  <si>
    <t>Unbewehrte Betonschächte, rechteckig60x60</t>
  </si>
  <si>
    <t>Unbewehrte Betonschächte, rechteckig 100x100</t>
  </si>
  <si>
    <t>Rechteckige Schachtabdeckung Sphäroguss D400:</t>
  </si>
  <si>
    <t>Rechteckige Schachtabdeckung Sphäroguss 600x600 mm, ca. 67kg</t>
  </si>
  <si>
    <t>Rechteckige Schachtabdeckung Sphäroguss1000x1000 mm,ca. 155kg</t>
  </si>
  <si>
    <t>Gartenerde: Einbau maschinell</t>
  </si>
  <si>
    <t>Rasenflächen</t>
  </si>
  <si>
    <t>Extensive Dachbegrünung</t>
  </si>
  <si>
    <t>Substratmischung für extensive Dachbegrünungen</t>
  </si>
  <si>
    <t>Begrünung Dächer</t>
  </si>
  <si>
    <t>Wurzelschutzfolie für Dachbegrünung</t>
  </si>
  <si>
    <t>Gewaschener Rundkies 15/30</t>
  </si>
  <si>
    <t>Absturzsicherung auf Flachdächer</t>
  </si>
  <si>
    <t>Konstruktiver Stahlbau:</t>
  </si>
  <si>
    <t>Konstruktiver Stahlbau: geschraubt/geschweißt S235, S275</t>
  </si>
  <si>
    <t>geschraubt/geschweißt S355</t>
  </si>
  <si>
    <t>Konstruktiver Stahlbau: Feuerverzinkung Schlosserware</t>
  </si>
  <si>
    <t>Konstruktiver Stahlbau: Aufpreis für Hohlprofile</t>
  </si>
  <si>
    <t>Handlauf Stahl: S235 gerade Treppe</t>
  </si>
  <si>
    <t>Krümmlinge</t>
  </si>
  <si>
    <t>Geländer gerade Treppe</t>
  </si>
  <si>
    <t>Geländer Balkone</t>
  </si>
  <si>
    <t>Einfriedung Stahl S235 62x132mm (19 kg/m2)</t>
  </si>
  <si>
    <t>Zaun aus Maschengitter Maschenweite 45x45mm</t>
  </si>
  <si>
    <t>Drehflügelgitter aus verzinktem Stahl</t>
  </si>
  <si>
    <t>Kunststoffdis. Farbe: Acryl-Polymerisat</t>
  </si>
  <si>
    <t>Kunststoffdisp.-Farbe: Acryl-Polymerisat</t>
  </si>
  <si>
    <t>Rinnenkessel verzink. Stahl: 20x30x25cm</t>
  </si>
  <si>
    <t>Regenrohr verzink. Stahl: ø 80</t>
  </si>
  <si>
    <t>Rohrbogen verz. Stahl: ø80</t>
  </si>
  <si>
    <t>Mauerabdeckung verzink. Stahl: 67cm</t>
  </si>
  <si>
    <t>Flanschen - Flachschieber: DN 150 - 6"</t>
  </si>
  <si>
    <t>Ausbauelemente Technikräume Brunnen SEAB</t>
  </si>
  <si>
    <t>Windabzugselement Brunnen SEAB</t>
  </si>
  <si>
    <t>Schmutzfänger mit Flanschen: DN 150 - 6"</t>
  </si>
  <si>
    <t>Druckerhöungstation 15l/s - 55m</t>
  </si>
  <si>
    <t>Tauchpumpe 100l/s-120m</t>
  </si>
  <si>
    <t>Tauchpumpe 50l/s-120m</t>
  </si>
  <si>
    <t>Rohrnetztrenner mit Flanschen: DN 150 - 6"</t>
  </si>
  <si>
    <t>Dachentlüftungsventilator: ø 225 mm - 1100 m3/h</t>
  </si>
  <si>
    <t>Abflußleitung aus PE-HD: øa 200 mm</t>
  </si>
  <si>
    <t>Rohr DN 150 - 10 mm</t>
  </si>
  <si>
    <t>ohne Rückspülfeinfilter, Leistung max. 4,0 m3/h</t>
  </si>
  <si>
    <t>Realisierung eines DN150 Abgang auf bestehender Rohrleitung</t>
  </si>
  <si>
    <t>DÄMMUNGSSCHALTER</t>
  </si>
  <si>
    <t>Dämmungsschalter</t>
  </si>
  <si>
    <t>Leistungs-Schütz 3Sx265A AC-3.</t>
  </si>
  <si>
    <t>Leistungs-Schütz 3Sx400A AC-3.</t>
  </si>
  <si>
    <t>Softstart 132kW</t>
  </si>
  <si>
    <t>Softstart 200kW</t>
  </si>
  <si>
    <t>Unterbrechungsfreie Einphasen-Stromversorgung</t>
  </si>
  <si>
    <t>Unterbrechungsfreie Einphasen-Stromversorgung: bis 500 VA</t>
  </si>
  <si>
    <t>Installationsrohre aus PVC, starr, 750N:</t>
  </si>
  <si>
    <t>Installationsrohre aus PVC, starr, 750N: D=25 mm - 750 N</t>
  </si>
  <si>
    <t>Kanäle aus verzinktem Blech</t>
  </si>
  <si>
    <t>Gerader Kanal 100x50/75 mm</t>
  </si>
  <si>
    <t>Gerader Kanal 200x50/75 mm</t>
  </si>
  <si>
    <t>Kabelwannensystem: Kurven, Aufgänge und Abzweiger</t>
  </si>
  <si>
    <t>Abmessungen (bxh) 100x50/75 mm</t>
  </si>
  <si>
    <t>Abmessungen (bxh) 200x50/75 mm</t>
  </si>
  <si>
    <t>Kabelwannensystem: Abdeckung</t>
  </si>
  <si>
    <t>Breite 100 mm</t>
  </si>
  <si>
    <t>Breite 200 mm</t>
  </si>
  <si>
    <t>Kabelkanäle aus PVC</t>
  </si>
  <si>
    <t>PVC-Installationskanal Abmessungen (bxh) 60x60 mm</t>
  </si>
  <si>
    <t>PVC-Installationskanal Abmessungen (bxh)100x60 mm</t>
  </si>
  <si>
    <t>Mantelleitung mit flexiblen Leitern, dreipolige Leitungen</t>
  </si>
  <si>
    <t>FROR 450/750V 3x1,5 mm2</t>
  </si>
  <si>
    <t>FROR 450/750V 3x2,5 mm2</t>
  </si>
  <si>
    <t>Mantelleitung mit flexiblen Leitern, fünfpolige Leitungen</t>
  </si>
  <si>
    <t>FROR 450/750V 5x1,5 mm2</t>
  </si>
  <si>
    <t>FROR 450/750V 5x2,5 mm2</t>
  </si>
  <si>
    <t>Kupferkabel mit flexiblen Leitern, einpolige Leitung</t>
  </si>
  <si>
    <t>FG16OR16 0,6/1KV 1x25 mm2</t>
  </si>
  <si>
    <t>FG16OR16 0,6/1KV 1x35 mm2</t>
  </si>
  <si>
    <t>FG16OR16 0,6/1KV 1x50 mm2</t>
  </si>
  <si>
    <t>FG16OR16 0,6/1KV 1x70 mm2</t>
  </si>
  <si>
    <t>FG16OR16 0,6/1KV 1x95 mm2</t>
  </si>
  <si>
    <t>FG16OR16 0,6/1KV 1x120 mm2</t>
  </si>
  <si>
    <t>FG16OR16 0,6/1KV 1x150 mm2</t>
  </si>
  <si>
    <t>FG16OR16 0,6/1KV 1x185 mm2</t>
  </si>
  <si>
    <t>FG16OR16 0,6/1KV 1x240 mm2</t>
  </si>
  <si>
    <t>Kupferkabel mit flexiblen Leitern, dreipolige Leitung</t>
  </si>
  <si>
    <t>FG16OR16 0,6/1KV 3x1,5 mm2</t>
  </si>
  <si>
    <t>FG16OR16 0,6/1KV 3x2,5 mm2</t>
  </si>
  <si>
    <t>Kupferkabel mit flexiblen Leitern, fünfpolige Leitung</t>
  </si>
  <si>
    <t>FG16OR16 0,6/1KV 5x1,5 mm2</t>
  </si>
  <si>
    <t>FG16OR16 0,6/1KV 5x2,5 mm2</t>
  </si>
  <si>
    <t>Leitung FG16OR16 0,6/1KV 5x4 mm²</t>
  </si>
  <si>
    <t>Leitung FG16OR16 0,6/1KV 5x6 mm²</t>
  </si>
  <si>
    <t>FG16OR16 0,6/1KV 5x10 mm2</t>
  </si>
  <si>
    <t>FTG10OM1 0,6/1KV 5x10 mm2</t>
  </si>
  <si>
    <t>Kupferkabel mit abgeschirmten flexiblen Leitern, zweipolige Leitung</t>
  </si>
  <si>
    <t>FROH2R 450/750V 2x1,5 mm2</t>
  </si>
  <si>
    <t>Kupferkabel mit abgeschirmten flexiblen Leitern, vierpolige Leitung</t>
  </si>
  <si>
    <t>FROH2R 450/750V 4x1,5 mm2</t>
  </si>
  <si>
    <t>Bus-Kabel geschirmt 2x2x0,8 mm²</t>
  </si>
  <si>
    <t>YCY 2x2x0,8</t>
  </si>
  <si>
    <t>YCY 4x2x0,8</t>
  </si>
  <si>
    <t>Feuchtraumstahlblechschrank mit In&lt;125A, Aufputzausführung</t>
  </si>
  <si>
    <t>Feuchtraumstahlblechschrank mit In&lt;125A, Platzeinheiten: 96</t>
  </si>
  <si>
    <t>Niederspannungsstromkreisverteiler mit In&lt;630A, als Standschrank kombinierbar komplett mit Sockel</t>
  </si>
  <si>
    <t>2000x400x400mm</t>
  </si>
  <si>
    <t>2000x800x400mm</t>
  </si>
  <si>
    <t>Ein-Ausschalter - Trenner in Modularbauweise</t>
  </si>
  <si>
    <t>Nennstrom 4x40 A</t>
  </si>
  <si>
    <t>Thermomagnetischer Leistungsschalter 4 Pole 10 kA C</t>
  </si>
  <si>
    <t>Nennstrom 4x25 A - 4 Moduleinheiten</t>
  </si>
  <si>
    <t>Nennstrom 4x32 A - 4 Moduleinheiten</t>
  </si>
  <si>
    <t>Nennstrom 4x50 A - 4 Moduleinheiten</t>
  </si>
  <si>
    <t>Fehlerstromschutzschalter thermomagnetisch 1+N 0,03A 6kA C</t>
  </si>
  <si>
    <t>Nennstrom 2x10 A, Idn= 0,03A - 4 Moduleinheiten</t>
  </si>
  <si>
    <t>Nennstrom 2x16 A, Idn= 0,03A - 4 Moduleinheiten</t>
  </si>
  <si>
    <t>Fehlerstromschutzschalter thermomagnetisch 4 Pole 0,03A 10kA C</t>
  </si>
  <si>
    <t>Nennstrom 4x10 A , Idn=0,03A - 8 Moduleinheiten</t>
  </si>
  <si>
    <t>Nennstrom 4x16 A , Idn=0,03A - 8 Moduleinheiten</t>
  </si>
  <si>
    <t>Fehlerstromschutzschalter 4 Pole 0,3A A, Sel.</t>
  </si>
  <si>
    <t>Nennstrom 4x40A, Idn 0,3A, Sel. - 4 Moduleinheiten</t>
  </si>
  <si>
    <t>Thermomagnetischer Leistungsschalter 4 Pole 40kA</t>
  </si>
  <si>
    <t>Nennstrom 4x250-315 A</t>
  </si>
  <si>
    <t>Nennstrom 4x320-400 A</t>
  </si>
  <si>
    <t>Fehlerstromschutzschalterblock für thermom. Leistungsschutzschalter</t>
  </si>
  <si>
    <t>Fehlerstromschutzschalterblock Leistungsschutzschalter 4x250A</t>
  </si>
  <si>
    <t>Fehlerstromschutzschalterblock Leistungsschutzschalter 4x400A</t>
  </si>
  <si>
    <t>Leistungstrenner</t>
  </si>
  <si>
    <t>Leistungstrenner mit 4 Polen</t>
  </si>
  <si>
    <t>Nennstrom 400 A</t>
  </si>
  <si>
    <t>Automatischer Netzumschalter</t>
  </si>
  <si>
    <t>Sicherungshalter vierpolig bis 25A</t>
  </si>
  <si>
    <t>Schaltgeräte</t>
  </si>
  <si>
    <t>Schaltgeräte für die Betätigung von Stromkreisen und die Betriebsanzeige</t>
  </si>
  <si>
    <t>Einpoliger Schalter 16A</t>
  </si>
  <si>
    <t>Signallampe mit LED oder Neon</t>
  </si>
  <si>
    <t>Schrittrelais zweipolig 16A</t>
  </si>
  <si>
    <t>Programmierbare Schaltung mit Tag/Wochenprogramm</t>
  </si>
  <si>
    <t>Schütz zweipolig 20A</t>
  </si>
  <si>
    <t>Leistungschütze</t>
  </si>
  <si>
    <t>Hilfsschütz mit vier Kontakte</t>
  </si>
  <si>
    <t>Messgeräte</t>
  </si>
  <si>
    <t>Vielfachanzeige</t>
  </si>
  <si>
    <t>Stromwandler</t>
  </si>
  <si>
    <t>Primärstrom 400 A</t>
  </si>
  <si>
    <t>Überspannungs- / Blitzstromableiter</t>
  </si>
  <si>
    <t>Kombi-Ableiter vierpolig TN-S</t>
  </si>
  <si>
    <t>Zubehör</t>
  </si>
  <si>
    <t>Arbeitsstromauslösespule</t>
  </si>
  <si>
    <t>Hilfskontakt für Einbau an Schaltorgane in Modulbauweise</t>
  </si>
  <si>
    <t>Wechselstromtransformator 230/12-24V 40VA</t>
  </si>
  <si>
    <t>Automatische Dreiphasen-Zentralkompensationsanlage</t>
  </si>
  <si>
    <t>Nennblindleistung:  von 75 bis 100 kVAR</t>
  </si>
  <si>
    <t>Lichtauslass für Wand/Oberboden/Bodenbeleuchtung, in Aufputzausführung</t>
  </si>
  <si>
    <t>Lichtauslass für Wand/Oberboden/Bodenbeleuchtung, in Aufputzausführung mit Kabel, IP40 oder IP44 - Länge bis 10 Meter</t>
  </si>
  <si>
    <t>Auslass für Schaltgerät in Aufputzausführung</t>
  </si>
  <si>
    <t>Auslass Ausschalter in Aufputzausführung mit Kabel, Länge bis 10 Meter</t>
  </si>
  <si>
    <t>Auslass Wipptaster in Aufputzausführung mit Kabel, Länge bis 10 Meter</t>
  </si>
  <si>
    <t>Lichtauslass für autonome Notbeleuchtung in Aufputzausführung</t>
  </si>
  <si>
    <t>Lichtauslass für Notbeleuchtung, auf Putz mit Kabel, IP40 oder IP44 - Länge bis 10 Meter</t>
  </si>
  <si>
    <t>Lieferung und Montage einer LED Straßenleuchte 145W</t>
  </si>
  <si>
    <t>Lieferung und Montage eines Masts h 6,0 Meter über Boden</t>
  </si>
  <si>
    <t>Verankerungsplatte für Montage Beleuchtungsmasten ø128 mm</t>
  </si>
  <si>
    <t>Lieferung und Montage eines Masts h 9,0 Meter über Boden</t>
  </si>
  <si>
    <t>Lieferung und Montage eines Masts h 10,5 Meter über Boden</t>
  </si>
  <si>
    <t>Verankerungsplatte für Montage Beleuchtungsmasten ø173 mm</t>
  </si>
  <si>
    <t>Lieferung und Montage eines Mastauslegers</t>
  </si>
  <si>
    <t>Entfernen eines Lichtmasts</t>
  </si>
  <si>
    <t>Wiederinstallation eines Lichtmasts</t>
  </si>
  <si>
    <t>Entfernen und Wiederinstallation eines Ampelmasts</t>
  </si>
  <si>
    <t>Auslass Steckdose zweipolig 16 A</t>
  </si>
  <si>
    <t>Steckdosenauslass für Steckdose 2x16A+PE, auf Putz mit Kabel, IP44, Länge bis 10 Meter</t>
  </si>
  <si>
    <t>Steckdose 16A Schuko oder 10/16A in auf Putz Ausführung</t>
  </si>
  <si>
    <t>Auslass Steckdose Typ CEE</t>
  </si>
  <si>
    <t>Steckdosenauslass für 1 CEE- Steckdose 4x16A+PE, auf Putz mit Kabel, IP44, Länge bis 20 Meter</t>
  </si>
  <si>
    <t>Steckdose CEE 3P-N-PE 16A in auf Putz Ausführung - IP44</t>
  </si>
  <si>
    <t>Auslass für Anschluss Motor, Maschine oder allgemeines elektrisches Gerät</t>
  </si>
  <si>
    <t>Auslass Kraft generell, auf Putz mit Kabel, Leitung 3x1,5mm2</t>
  </si>
  <si>
    <t>Auslass Kraft generell, auf Putz mit Kabel, Leitung 3x2,5 mm2</t>
  </si>
  <si>
    <t>Auslass für Rollo, Rollläden, Sonnenschutz oder motorisiertes Fenster auf Putz</t>
  </si>
  <si>
    <t>Auslass für Rollo, Rollläden, Sonnenschutz oder mot. Fenster, auf Putz, IP44, FG16OR16 0,6/1kV</t>
  </si>
  <si>
    <t>Auslass für Not-Ausschaltung, auf Putz</t>
  </si>
  <si>
    <t>Auslass für Notausschaltung, auf Putz, IP65, FG16OR16 0,6/1kV 2x1,5 mm2</t>
  </si>
  <si>
    <t>Erstellen eines Auslasses mit Leerrohr, auf Putz</t>
  </si>
  <si>
    <t>Auslass mit Leerrohr Durchmesser 25mm, IP44</t>
  </si>
  <si>
    <t>Endschalter, mit Stange und Rolle, IP66</t>
  </si>
  <si>
    <t>Elektroheizkörper 1200W, IP24</t>
  </si>
  <si>
    <t>Einzelbatt. Notleuchte in Bereitschaftssch.:</t>
  </si>
  <si>
    <t>8W; 3,6V-1,8Ah; 1h</t>
  </si>
  <si>
    <t>Linienförmige Erdleitung</t>
  </si>
  <si>
    <t>Bandstahl 30x3,5 mm</t>
  </si>
  <si>
    <t>Kupferseil 50 mm2</t>
  </si>
  <si>
    <t>Erdleiter isoliert. Kupferdraht:</t>
  </si>
  <si>
    <t>35mm2</t>
  </si>
  <si>
    <t>50mm2</t>
  </si>
  <si>
    <t>Potentialausgleichschiene</t>
  </si>
  <si>
    <t>Schiene mit 15 Anschlüssen</t>
  </si>
  <si>
    <t>Abnahme der Telefon- Datenanlage, Zertifizierung der Datenpunkte</t>
  </si>
  <si>
    <t>Zertifizierung der Strukturierten Verkabelung</t>
  </si>
  <si>
    <t>Rackschrank und Zubehör</t>
  </si>
  <si>
    <t>Rackschrank 19"  (24 bis 47 Einheiten)</t>
  </si>
  <si>
    <t>Rackverteiler Standschrank 42 Einheiten (HxLxT) (2000-210x800x800)</t>
  </si>
  <si>
    <t>Telefon-/Datenstecker</t>
  </si>
  <si>
    <t>Datenstecker RJ45 cat. 6 F/UTP/ 250MHz für Patchpanel</t>
  </si>
  <si>
    <t>Patchpanel leer</t>
  </si>
  <si>
    <t>Patchpanel ohne Telefon-/Datenstecker für bis zu 24 Anschlüsse</t>
  </si>
  <si>
    <t>Ablage für 19" Rack</t>
  </si>
  <si>
    <t>Ablage Tiefe 60cm</t>
  </si>
  <si>
    <t>Kabelführung horizontal für 19" Rack</t>
  </si>
  <si>
    <t>Kabelführung 1HE</t>
  </si>
  <si>
    <t>Steckdosenleiste für 19" Rack</t>
  </si>
  <si>
    <t>Steckdosenleiste mit 8 Schukosteckern und Schalter</t>
  </si>
  <si>
    <t>Datenauslass in Aufputzausführung mit Verlegesystem</t>
  </si>
  <si>
    <t>Datenauslass RJ45 AP, Länge  0 bis maximal 20m cat. 6 F/UTP/ 250MHz</t>
  </si>
  <si>
    <t>Datenauslass RJ45 AP, Länge  0 bis maximal 40m cat. 6 F/UTP/ 250MHz</t>
  </si>
  <si>
    <t>Datensteckdose in Aufputzausführung</t>
  </si>
  <si>
    <t>Datensteckdose RJ45 cat. 6 F/UTP/ 250MHz IP65</t>
  </si>
  <si>
    <t>Beleuchtungsgerät LED 6400lm</t>
  </si>
  <si>
    <t>Beleuchtungsgerät LED 4600lm</t>
  </si>
  <si>
    <t>Aussenkamera</t>
  </si>
  <si>
    <t>Aussenkamera POE</t>
  </si>
  <si>
    <t>Videorecorder NVR für Videoüberwachungsanlage POE</t>
  </si>
  <si>
    <t>Videorecorder NVR 16 Kanäle für POE-Kameras</t>
  </si>
  <si>
    <t>LCD Monitor für Videoüberwachungsanlage</t>
  </si>
  <si>
    <t>LCD Monitor 24"</t>
  </si>
  <si>
    <t>Trockentransformator250kVA Dyn 16,4/20/0,4kV</t>
  </si>
  <si>
    <t>Kabel RG7H1R 12/20kV 1x35mm2.</t>
  </si>
  <si>
    <t>Kabel RG7H1R 12/20kV 1x95mm2.</t>
  </si>
  <si>
    <t>Kabelschuh für MS-Kabel RG7H1R 12/20kV 35-95mm2.</t>
  </si>
  <si>
    <t>Metall-Schutzzaun für Transformator.</t>
  </si>
  <si>
    <t>Kabelnhalterung für Transformator.</t>
  </si>
  <si>
    <t>Übergabestation ÜS</t>
  </si>
  <si>
    <t>STATIONSZUBERHÖR</t>
  </si>
  <si>
    <t>Diesel Aggregat 275kVA</t>
  </si>
  <si>
    <t>Blindleistungseinheit 10kVAR.</t>
  </si>
  <si>
    <t>USV 230V 0,75kVA.</t>
  </si>
  <si>
    <t>Hochspez. Facharbeiter</t>
  </si>
  <si>
    <t>Spezialisierter Arbeiter</t>
  </si>
  <si>
    <t>Qualifizierter Arbeiter</t>
  </si>
  <si>
    <t>Arbeiter</t>
  </si>
  <si>
    <t>Hochspez. Facharbeiter-Nachtarbeit</t>
  </si>
  <si>
    <t>Spezialisierter Arbeiter-Nachtarbeit</t>
  </si>
  <si>
    <t>Qualifizierter Arbeiter-Nachtarbeit</t>
  </si>
  <si>
    <t>Arbeiter-Nachtarbeit</t>
  </si>
  <si>
    <t>Selbstsaugende Pumpe bis 1000 l/min</t>
  </si>
  <si>
    <t>Trapezblech, nicht wärmegedämmt, feuerverzinkt</t>
  </si>
  <si>
    <t>Fällen von Bäumen Durchmesser 16 bis 20 cm</t>
  </si>
  <si>
    <t>Fällen von Bäumen Durchmesser 21 bis 30 cm</t>
  </si>
  <si>
    <t>Fällen von Bäumen Durchmesser 31 bis 40 cm</t>
  </si>
  <si>
    <t>Fällen von Bäumen Durchmesser 41 bis 60 cm</t>
  </si>
  <si>
    <t>Fällen von Bäumen Durchmesser über 60 cm</t>
  </si>
  <si>
    <t>Entfernen von Wurzelstöcken, Durchmesser: 16 bis 20 cm</t>
  </si>
  <si>
    <t>Entfernen von Wurzelstöcken, Durchmesser: 21 bis 30 cm</t>
  </si>
  <si>
    <t>Entfernen von Wurzelstöcken, Durchmesser: 31 bis 40 cm</t>
  </si>
  <si>
    <t>Entfernen von Wurzelstöcken, Durchmesser: 41 bis 60 cm</t>
  </si>
  <si>
    <t>Entfernen von Wurzelstöcken, Durchmesser: über 60 cm</t>
  </si>
  <si>
    <t>Schneiden von bituminösen Belägen Belagstärke über 20 cm</t>
  </si>
  <si>
    <t>Ausbau von Leitpflöcken</t>
  </si>
  <si>
    <t>Ausbau von Straßenschildern</t>
  </si>
  <si>
    <t>Ausbau von Leitplanken Leitplanke mit Handlauf</t>
  </si>
  <si>
    <t>Ausbau von Leitplanken Leitplanke ohne Handlauf</t>
  </si>
  <si>
    <t>Ausbau von Einfriedungen Höhe über Boden: über 1,50 m</t>
  </si>
  <si>
    <t>Ausbau von Holzzäunen h &lt;= 1,50 m</t>
  </si>
  <si>
    <t>Ausbau von Geländern Stahlgeländer</t>
  </si>
  <si>
    <t>Ausbau von Schachtabdeckungen und Einläufen von Verkehrsflächen</t>
  </si>
  <si>
    <t>Ausbau, Sortierung und Reinigung von Randsteinen aus Naturstein</t>
  </si>
  <si>
    <t>Wiedereinbau von Straßenschildern</t>
  </si>
  <si>
    <t>Wiedereinbau von Holzzäunen  h &gt; 1,50</t>
  </si>
  <si>
    <t>Wiedereinbau von Bordsteinen in Naturstein</t>
  </si>
  <si>
    <t>Änderung der Zufahrten von der Meranerstraße</t>
  </si>
  <si>
    <t>Verlängerung bestehender Weißwasserkanäle</t>
  </si>
  <si>
    <t>Verlängerung bestehender Weißwasserkanal ø500 Schnitt X-X und Y-Y</t>
  </si>
  <si>
    <t>Verlängerung best.rechteckiger Weißwasserkanal Schnitt Z-Z</t>
  </si>
  <si>
    <t>Verlängerung best.rechteckiger Weißwasserkanal Schnitt W-W</t>
  </si>
  <si>
    <t>Allgemeiner Aushub im Material</t>
  </si>
  <si>
    <t>Grabenaushub, maschinell ausgeführt</t>
  </si>
  <si>
    <t>Aushub und Wiederverfüllung von Rohrgräben</t>
  </si>
  <si>
    <t>Abtrag ohne Verdichtung</t>
  </si>
  <si>
    <t>Verdichtung der Fahrbahnoberfläche mit Rüttelwalze</t>
  </si>
  <si>
    <t>Aufpreis für Tiefe (Grabenaushub) bis 2,50 m</t>
  </si>
  <si>
    <t>Totalabbruch von Gebäuden mit tragender Struktur aus Stahlbeton</t>
  </si>
  <si>
    <t>Abbruch von Betonmauerwerk von Hand</t>
  </si>
  <si>
    <t>Abbruch von Stahlbetonstrukturen</t>
  </si>
  <si>
    <t>Abbruch von Stahlbetonstrukturen mit hydr. Geräten</t>
  </si>
  <si>
    <t>Kernbohrungen in Beton und Stahlbeton D = Ø 62 mm</t>
  </si>
  <si>
    <t>Kernbohrungen in Stahlbeton D = Ø 102 - Ø 132mm</t>
  </si>
  <si>
    <t>Kernbohrungen in Beton und Stahlbeton D = Ø 142 mm</t>
  </si>
  <si>
    <t>Kernbohrungen in Beton und Stahlbeton D = Ø 162 mm</t>
  </si>
  <si>
    <t>Kernbohrungen in Beton und Stahlbeton D = Ø 202 mm</t>
  </si>
  <si>
    <t>Kernbohrungen in Beton und Stahlbeton D = Ø 225 mm</t>
  </si>
  <si>
    <t>Kernbohrungen in Beton und Stahlbeton D = Ø 400 mm</t>
  </si>
  <si>
    <t>Kernbohrungen in Beton und Stahlbeton D = Ø 450 mm</t>
  </si>
  <si>
    <t>Kernbohrungen in Beton und Stahlbeton D = Ø 600 mm</t>
  </si>
  <si>
    <t>Kernbohrungen in Beton und Stahlbeton D = Ø 800 mm</t>
  </si>
  <si>
    <t>Befahrbare Stahlplatten S=5 cm</t>
  </si>
  <si>
    <t>Befahrbare Stahlplatten S=3 cm</t>
  </si>
  <si>
    <t>Befahrbare Stahlplatten S=2 cm</t>
  </si>
  <si>
    <t>Verlegen und Abtragen von befahrbaren Stahlplatten S=5cm</t>
  </si>
  <si>
    <t>Verlegen und Abtragen von befahrbaren Stahlplatten S=3cm</t>
  </si>
  <si>
    <t>Verlegen und Abtragen von befahrbaren Stahlplatten S=2cm</t>
  </si>
  <si>
    <t>Herstellen von Dämmen, Aufschüttungen und Wiederauffüllungen</t>
  </si>
  <si>
    <t>Lieferung und Einbau von Grobschotter</t>
  </si>
  <si>
    <t>Geotextil mit mechanischen- und Drainageeigenschaften</t>
  </si>
  <si>
    <t>Geogitter aus Polyester/PVC R1/R2 55/30 kN/m m 20 mm</t>
  </si>
  <si>
    <t>Lieferung und Ausführungvon Tragschichten</t>
  </si>
  <si>
    <t>Lieferung und Einbau von stabilisiertem Material</t>
  </si>
  <si>
    <t>Straßenunterbau aus stabilisierten Korngemischen</t>
  </si>
  <si>
    <t>Steinblöcke für Steinwurf nach Steinvolumen</t>
  </si>
  <si>
    <t>Ausführen von normalen Steinwürfen nach Sichtoberfläche, brutto</t>
  </si>
  <si>
    <t>Lieferung und Einbau RM-Kies 40/100; 30-90 mm</t>
  </si>
  <si>
    <t>Aufladen, Transport und Abladen von Muttererde</t>
  </si>
  <si>
    <t>lAusbreiten und Verteilen von Muttererde, Kompost, Torf</t>
  </si>
  <si>
    <t>Nicht gefährlicher Sondermüll AVV 17 09 04</t>
  </si>
  <si>
    <t>Gefährlicher Sondermüll AVV 17 09 03*</t>
  </si>
  <si>
    <t>Deponiegebühren für Material der Deponieklasse 1/C</t>
  </si>
  <si>
    <t>Deponiegebühren der Deponieklasse 2/B</t>
  </si>
  <si>
    <t>Deponiegebühren Kl.2/C: Asphalt</t>
  </si>
  <si>
    <t>Kl.3/A: Bauschutt mit 10% Beimengungen</t>
  </si>
  <si>
    <t>Deponiegebühren Kl.4/A: bewehrter Beton</t>
  </si>
  <si>
    <t>Kl.4/C: bewehrter Beton mit 10% Beimengungen</t>
  </si>
  <si>
    <t>Steifes oder flexibles PVC-Drainagerohr, DN in mm DN 125</t>
  </si>
  <si>
    <t>Vorhalten von großflächigen Stahlverbautafeln 50 - 100 kg/m2</t>
  </si>
  <si>
    <t>Vorhalten von großflächigen Stahlverbautafeln 101 - 150 kg/m2</t>
  </si>
  <si>
    <t>Stahlverbautafeln für Aushübe mit Breite bis 3,00 m</t>
  </si>
  <si>
    <t>Aufpreis für Aushubbreite 3,01 - 4,50 m</t>
  </si>
  <si>
    <t>Baustelleneinrichtung für vernagelten Spritzbetonwand</t>
  </si>
  <si>
    <t>Liefern und Aufbringen einer Spritzbetonschale</t>
  </si>
  <si>
    <t>Bewehrung aus Baustahlgitter Stahlgüte B450C</t>
  </si>
  <si>
    <t>Liefern, Bohren und Versetzen von Selbstbohrankern</t>
  </si>
  <si>
    <t>Aufpreis für Spezialteile bei WU-Beton</t>
  </si>
  <si>
    <t>Glätten von Hand oder maschinell maschinell</t>
  </si>
  <si>
    <t>Epoxydharz Grundanstrich für Böden</t>
  </si>
  <si>
    <t>DN 200 mindeste Wandstärke mm 5,0</t>
  </si>
  <si>
    <t>DN 32 mindeste Wandstärke mm 2,9</t>
  </si>
  <si>
    <t>DN mm 80, K10 ~ C100</t>
  </si>
  <si>
    <t>DN mm 100, K10 ~ C100</t>
  </si>
  <si>
    <t>DN mm 150, K10 ~ C100</t>
  </si>
  <si>
    <t>DN mm 200, K9 ~ C64</t>
  </si>
  <si>
    <t>DN mm 250, K9 ~ C50</t>
  </si>
  <si>
    <t>DN mm 300, K9 ~ C50</t>
  </si>
  <si>
    <t>DN mm 400, K9 ~ C50</t>
  </si>
  <si>
    <t>DN 400 - (MMK)</t>
  </si>
  <si>
    <t>DN 400 - (MMQ)</t>
  </si>
  <si>
    <t>DN 80 - (MMK)</t>
  </si>
  <si>
    <t>DN 100 - (MMK)</t>
  </si>
  <si>
    <t>DN 150 - (MMK)</t>
  </si>
  <si>
    <t>DN 200 - (MMK)</t>
  </si>
  <si>
    <t>DN 80 - (MMQ)</t>
  </si>
  <si>
    <t>DN 100 - (MMQ)</t>
  </si>
  <si>
    <t>DN 150 - (MMQ)</t>
  </si>
  <si>
    <t>DN 200 - (MMQ)</t>
  </si>
  <si>
    <t>DN 200/80</t>
  </si>
  <si>
    <t>DN 200/200</t>
  </si>
  <si>
    <t>DN mm 250</t>
  </si>
  <si>
    <t>Polyäthylenrohre als Kabelschutzrohre</t>
  </si>
  <si>
    <t>DN  90 mm</t>
  </si>
  <si>
    <t>Polyäthylenrohre DN 110 mm</t>
  </si>
  <si>
    <t>Polyäthylenrohre DN 125mm</t>
  </si>
  <si>
    <t>DN 125 mm</t>
  </si>
  <si>
    <t>DN 160 mm</t>
  </si>
  <si>
    <t>Polyäthylenrohre hoher Dichte DN 200mm</t>
  </si>
  <si>
    <t>Verlegung von PE Rohren mit Durchmesser 110/160/200 mm</t>
  </si>
  <si>
    <t>Versetzung Telefonleitungen</t>
  </si>
  <si>
    <t>Nr.1 Dreifaches-Kabelschutzrohr Ø50mmx3, im Grabenaushub, horizontal verlegt.</t>
  </si>
  <si>
    <t>Verbund 7 Mikrorohren + Nr. 1 Einzelrohr DN50 PN8</t>
  </si>
  <si>
    <t>Liefern und Einbau von Warnbändern</t>
  </si>
  <si>
    <t>Ortungsband</t>
  </si>
  <si>
    <t>Signalisierungskabel für dielektrische Infrastrukturen</t>
  </si>
  <si>
    <t>Lieferung und Einbau von rundkantigem Sand</t>
  </si>
  <si>
    <t>KMR-Rohr in Einzelrohrausführung DN 32</t>
  </si>
  <si>
    <t>Tubo preisolato KMR, produzione in barra singola, isolame ... hrausführung DN 40 Nennweite: DN 40  /  Mantelrohr: Da 125</t>
  </si>
  <si>
    <t>KMR-Rohr in Einzelrohrausführung DN 50</t>
  </si>
  <si>
    <t>KMR-Rohr in Einzelrohrausführung DN 65</t>
  </si>
  <si>
    <t>KMR-Rohr in Einzelrohrausführung DN 80</t>
  </si>
  <si>
    <t>KMR-Rohr in Einzelrohrausführung DN 100</t>
  </si>
  <si>
    <t>KMR-Rohr in Einzelrohrausführung DN 150</t>
  </si>
  <si>
    <t>KMR-Rohr in Einzelrohrausführung DN 300</t>
  </si>
  <si>
    <t>KMR-Bogen  in Einzelrohrausführung, DN300</t>
  </si>
  <si>
    <t>KMR-Curva, produzione in barra singola, isoscele, isolame ... hrausführung DN 40 Nennweite: DN 40  /  Mantelrohr: Da 125</t>
  </si>
  <si>
    <t>KMR-Curva, produzione in barra singola, isoscele, isolame ... hrausführung DN 80 Nennweite: DN 80  /  Mantelrohr: Da 180</t>
  </si>
  <si>
    <t>KMR-Bogen  in Einzelrohrausführung DN 100</t>
  </si>
  <si>
    <t>MR 45° T-Abzweig oder Parallel-Abzweig DN 300 - DN 32</t>
  </si>
  <si>
    <t>MR 45° T-Abzweig oder Parallel-Abzweig DN 300 - DN 50</t>
  </si>
  <si>
    <t>KMR diramazione a T 45° o parallelo  DN 80 - DN 65 Diamet ...  Nennweiten: DN 80 - DN 65 /  Mantelrohre: Da 180 - Da 140</t>
  </si>
  <si>
    <t>KMR diramazione a T 45° o parallelo  DN 100 - DN80 Diamet ...  Nennweiten: DN 100 - DN80 /  Mantelrohre: Da 225 - Da 180</t>
  </si>
  <si>
    <t>KMR diramazione a T 45° o parallelo  DN 300 - DN100 Diame ... Nennweiten: DN 300 - DN100 /  Mantelrohre: Da 500 - Da 225</t>
  </si>
  <si>
    <t>Spezialteil "S" DN100</t>
  </si>
  <si>
    <t>Spezialteil "S" DN300</t>
  </si>
  <si>
    <t>KMR-Kugelhahn massive Kugel  mit doppelter Kugellagerung DN300</t>
  </si>
  <si>
    <t>KMR-Kugelhahn massive Kugel  mit doppelter Kugellagerung DN32</t>
  </si>
  <si>
    <t>KMR-Kugelhahn massive Kugel  mit doppelter Kugellagerung DN50</t>
  </si>
  <si>
    <t>KMR-Kugelhahn massive Kugel  mit doppelter Kugellagerung DN65</t>
  </si>
  <si>
    <t>KMR-Kugelhahn massive Kugel  mit doppelter Kugellagerung DN80</t>
  </si>
  <si>
    <t>KMR-Valvola a sfera piena e imperniata preisolata per ret ... ive Vollkugel und doppelte Kugellagerung Nennweite: DN 100</t>
  </si>
  <si>
    <t>KMR-Kugelhahn massive Kugel  mit doppelter Kugellagerung DN150</t>
  </si>
  <si>
    <t>Bedarfsanschlusskugelhahn DN 32</t>
  </si>
  <si>
    <t>Valvola a sfera monouso DN 40 Diametro nominale:  DN 40 P ... anschlusskugelhahn DN 40 Nennweite:  DN 40 Druckstufe PN25</t>
  </si>
  <si>
    <t>Bedarfsanschlusskugelhahn DN 50</t>
  </si>
  <si>
    <t>Bedarfsanschlusskugelhahn DN 65</t>
  </si>
  <si>
    <t>Bedarfsanschlusskugelhahn DN 80</t>
  </si>
  <si>
    <t>Valvola a sfera monouso DN 100 Diametro nominale:  DN 100 ... schlusskugelhahn DN 100 Nennweite:  DN 100 Druckstufe PN25</t>
  </si>
  <si>
    <t>Bedarfsanschlusskugelhahn DN 150</t>
  </si>
  <si>
    <t>Valvola a sfera monouso DN 300 Diametro nominale:  DN 300 ... schlusskugelhahn DN 300 Nennweite:  DN 300 Druckstufe PN25</t>
  </si>
  <si>
    <t>Klöpperboden / Kappe DN 32</t>
  </si>
  <si>
    <t>Klöpperboden / Kappe DN 50</t>
  </si>
  <si>
    <t>Klöpperboden / Kappe DN65</t>
  </si>
  <si>
    <t>Klöpperboden / Kappe DN80</t>
  </si>
  <si>
    <t>Fondelli DN100 Fornitura in opera Fondello Diametro nomin ...  DN100 Lieferung und Einbau Klöpperboden Nennweite:  DN100</t>
  </si>
  <si>
    <t>Fondelli DN150 Fornitura in opera Fondello Diametro nomin ...  DN150 Lieferung und Einbau Klöpperboden Nennweite:  DN150</t>
  </si>
  <si>
    <t>Klöpperboden / Kappe DN300</t>
  </si>
  <si>
    <t>Durchstrahlprüfung (RT)  DN 32</t>
  </si>
  <si>
    <t>Verifiche radiografiche (RT) di saldatura cicolare Verifi ...  (RT) von Rundschweißnähten Durchstrahlprüfung (RT)  DN 40</t>
  </si>
  <si>
    <t>Durchstrahlprüfung (RT)  DN 50</t>
  </si>
  <si>
    <t>Durchstrahlprüfung (RT)  DN65</t>
  </si>
  <si>
    <t>Durchstrahlprüfung (RT)  DN80</t>
  </si>
  <si>
    <t>Durchstrahlprüfung (RT)  DN100</t>
  </si>
  <si>
    <t>Durchstrahlprüfung (RT)  DN150</t>
  </si>
  <si>
    <t>Durchstrahlprüfung (RT)  DN300</t>
  </si>
  <si>
    <t>Rohrfühleranschluss - System BRANDES</t>
  </si>
  <si>
    <t>Ader-Anschlussdose - System BRANDES</t>
  </si>
  <si>
    <t>PTFE Schlauchtleitung BS-SL2 - System BRANDES</t>
  </si>
  <si>
    <t>Wasserdichte Verlängerung und Herausführung der Überw</t>
  </si>
  <si>
    <t>Messpfahl mit Fundament</t>
  </si>
  <si>
    <t>Kreisrunder Straßeneinlaufschach komplett Höhe: 97 cm</t>
  </si>
  <si>
    <t>Gründungselement für Beleuchtungsmasten mit Inspektionsschacht</t>
  </si>
  <si>
    <t>Quadratische Schachtabdeckung Sphäroguss D400: 300x300 mm</t>
  </si>
  <si>
    <t>Quadratische Schachtabdeckung Sphäroguss D400: 500x500 mm</t>
  </si>
  <si>
    <t>Schachtabdeckung Sphäroguss D400: 1000x1000 mm</t>
  </si>
  <si>
    <t>Geschiebeeimer kurze Ausführung (L = 25 cm)</t>
  </si>
  <si>
    <t>Lieferung und Einbau von Straßeneinlaufschacht</t>
  </si>
  <si>
    <t>Absturzsichere Leitern mit Doppelsprossen aus verzinktem Stahl</t>
  </si>
  <si>
    <t>DN80</t>
  </si>
  <si>
    <t>DN100</t>
  </si>
  <si>
    <t>DN150</t>
  </si>
  <si>
    <t>DN200</t>
  </si>
  <si>
    <t>DN250</t>
  </si>
  <si>
    <t>DN300</t>
  </si>
  <si>
    <t>DN400</t>
  </si>
  <si>
    <t>DN 3/4 "  PN 16</t>
  </si>
  <si>
    <t>DN 1 "  PN 16</t>
  </si>
  <si>
    <t>DN 2 "  PN 16</t>
  </si>
  <si>
    <t>DN &lt;=80</t>
  </si>
  <si>
    <t>Wasserzähler geflanscht, DN 250  - qn= 400 m3/h - Klasse C</t>
  </si>
  <si>
    <t>Durchmesser  100 mm - PN 25</t>
  </si>
  <si>
    <t>DN200 100l/s PN16</t>
  </si>
  <si>
    <t>DN 100 - 2 Anschlüsse 2B und 1 Anschlüss A</t>
  </si>
  <si>
    <t>DN&lt;80</t>
  </si>
  <si>
    <t>DN125</t>
  </si>
  <si>
    <t>Aufpreis auf den Posten 80.15.01.15.a*</t>
  </si>
  <si>
    <t>Aufpreis auf den Posten 80.15.01.17.a*</t>
  </si>
  <si>
    <t>DN2"</t>
  </si>
  <si>
    <t>Einflügelige Eingangstür in Stahl S235, verzinkt</t>
  </si>
  <si>
    <t>Eingangstür in Stahl S235, verzinkt eibruchfest</t>
  </si>
  <si>
    <t>Zweiflügelige Eingangstür in Stahl S235, verzinkt</t>
  </si>
  <si>
    <t>DN1 600 mm  DN2 var.  H &gt;= 700 mm  (&gt;= 160 kg)</t>
  </si>
  <si>
    <t>Entnahmehahn aus rostfreiem Stahl AISI 304</t>
  </si>
  <si>
    <t>Elektroverschweißte Abdeckroste in Stahl S235, verzinkt</t>
  </si>
  <si>
    <t>Rohr aus rostfreiem Stahl AISI 304 längsgeschweißt, DN 6</t>
  </si>
  <si>
    <t>Rohr aus rostfreiem Stahl AISI 304 längsgeschweißt, DN 8</t>
  </si>
  <si>
    <t>Rohr aus rostfreiem Stahl AISI 304 längsgeschweißt, DN 16</t>
  </si>
  <si>
    <t>INOX-Flanschverbindung, PN 10 DN 8 "</t>
  </si>
  <si>
    <t>Messinstrument für Trinkwasserparameter mit Sensoren</t>
  </si>
  <si>
    <t>Überschwämmungssensor</t>
  </si>
  <si>
    <t>Induktives Durchflussmessgerät 100l/s - DN200</t>
  </si>
  <si>
    <t>Induktives Durchflussmessgerät 50l/s - DN150</t>
  </si>
  <si>
    <t>Lieferung und Installation einer elektrischen Piezometerzelle</t>
  </si>
  <si>
    <t>Reinigung der betroffenen Oberflächen</t>
  </si>
  <si>
    <t>Aufbringen einer Haftschicht aus normaler Bitumenemulsion</t>
  </si>
  <si>
    <t>Baustelleneinrichtung für bituminöse Belagsschichten</t>
  </si>
  <si>
    <t>Aufpreis für die Baustelleneinrichtung</t>
  </si>
  <si>
    <t>Bituminöses Mischgut AC20 mit modifiziertem Bindemittel</t>
  </si>
  <si>
    <t>Bituminöses Mischgut AC12 mit modifiziertem Bindemittel</t>
  </si>
  <si>
    <t>Aufpreis für Belag auf Gehsteigen nach Oberfläche</t>
  </si>
  <si>
    <t>Aufpreis für Wiederherstellung von Belagsstreifen</t>
  </si>
  <si>
    <t>Randstein, Rechteckquerschnitt, gerade - 15/30 cm aus Porphyr</t>
  </si>
  <si>
    <t>Abschlußstück für Einfahrten aus Porphyr</t>
  </si>
  <si>
    <t>Porphyrplatten im Bereich von Zufahrten</t>
  </si>
  <si>
    <t>Betonrandstein "Bolzano" frost- und tausalzbeständig</t>
  </si>
  <si>
    <t>Trenninsel-Begrenzungsstein "holländischer" Typ L = 50 cm</t>
  </si>
  <si>
    <t>Kunette aus regelmäßigen Porphyrplatten B = 30 cm</t>
  </si>
  <si>
    <t>Straßenleitplanke aus Stahl, PAB H2 TE (Seitenrand)</t>
  </si>
  <si>
    <t>Endstück Handlauf für Straßenleitplanken Typ PAB H2</t>
  </si>
  <si>
    <t>Regulamentäres Vorschriftsschild, kreisrund</t>
  </si>
  <si>
    <t>Regulamentäres Warnschild, dreieckig</t>
  </si>
  <si>
    <t>Regulamentäres Vorfahrtsschild, achteckig (STOP)</t>
  </si>
  <si>
    <t>Regulamentäres Rechteckschild, Klasse 2 25/50 cm</t>
  </si>
  <si>
    <t>Regulamentäres Rechteckschild, Klasse 2 60/60 cm</t>
  </si>
  <si>
    <t>Regulamentäres Schild, doppelseitig 60/60 cm, Klasse 2</t>
  </si>
  <si>
    <t>Regulamentäre Leittafel für Hindernisse</t>
  </si>
  <si>
    <t>Rohrstange aus Stahl S235 ø 60 mm 4,20 kg/ml</t>
  </si>
  <si>
    <t>Fundamentblöcke Abmessungen des Fundamentblockes 40/40/50 cm</t>
  </si>
  <si>
    <t>Bodenmarkierung  Streifen B = 12 cm</t>
  </si>
  <si>
    <t>Bodenmarkierung Flächen und Schriften</t>
  </si>
  <si>
    <t>Bodenmarkierung Stoplinie B = 50 cm</t>
  </si>
  <si>
    <t>Bodenmarkierung bestehend aus Reihe von Dreiecken</t>
  </si>
  <si>
    <t>Bodenmarkierung mit der Schrift „BUS“ groß</t>
  </si>
  <si>
    <t>Anstrich von Trenninsel-Begrenzungssteinen</t>
  </si>
  <si>
    <t>Löschen bestehender Bodenmarkierung</t>
  </si>
  <si>
    <t>Kupferseil 35mm²</t>
  </si>
  <si>
    <t>Profilstaberder aus Stahl 1m</t>
  </si>
  <si>
    <t>Gelbes Warnband Breite 100 mm</t>
  </si>
  <si>
    <t>Einrichtung und Auflösung der Baustelle Bau neuer Brunnen</t>
  </si>
  <si>
    <t>Perkussionsbohren mit Verrohrungsmaschine</t>
  </si>
  <si>
    <t>Aufpreis für Durchquerung von Konglomeraten und Kunstbauten</t>
  </si>
  <si>
    <t>Verrohrung aus rostfreiem Stahl, Durchmesser 323,9 mm</t>
  </si>
  <si>
    <t>Verrohrung aus rostfreiem Stahl, Durchmesser 406,4 mm</t>
  </si>
  <si>
    <t>Sumpfrohr aus rostfreiem Stahl, Durchmesser 323,9 mm</t>
  </si>
  <si>
    <t>Brückenfilter aus rostfreiem Stahl, Durchmesser 323,9 mm</t>
  </si>
  <si>
    <t>Lieferung und Schwerkrafteinbau eines Silikat-Dräns</t>
  </si>
  <si>
    <t>Verfüllung mit körnigem Material</t>
  </si>
  <si>
    <t>Abdichtungen aus Quellton</t>
  </si>
  <si>
    <t>Zementmörtel für die Abdichtung</t>
  </si>
  <si>
    <t>Beton für die Brunnenversiegelung</t>
  </si>
  <si>
    <t>Ein- und Ausbau des Spülungssystems</t>
  </si>
  <si>
    <t>Einrichtung für Stufenpumpversuche für Abnahme</t>
  </si>
  <si>
    <t>Pumpversuche in Anwesenheit von Fachpersonal</t>
  </si>
  <si>
    <t>Brunnenspülung</t>
  </si>
  <si>
    <t>Korngrößenanalyse im Labor</t>
  </si>
  <si>
    <t>Baustelleneinrichtung Regenerierung Brunnen 1 (Kat.2)</t>
  </si>
  <si>
    <t>Ausbau und Reinigung Zuleitungen, Pumpe und Brunnenkopf</t>
  </si>
  <si>
    <t>Mechanische Reinigung des vorhandenen Brunnens</t>
  </si>
  <si>
    <t>Chemische Regenerierung des vorhandenen Brunnens</t>
  </si>
  <si>
    <t>Baustelleneinrichtung Schließung Brunnen 2 (Kat.2)</t>
  </si>
  <si>
    <t>Verfüllung des Brunnenrohres Brunnen 2 (Kat.2)</t>
  </si>
  <si>
    <t>01.02.08.11.a</t>
  </si>
  <si>
    <t>01.06.01.02.a</t>
  </si>
  <si>
    <t>01.06.01.02.b</t>
  </si>
  <si>
    <t>01.06.03.09.a</t>
  </si>
  <si>
    <t>01.06.03.10.a</t>
  </si>
  <si>
    <t>01.06.03.10.b</t>
  </si>
  <si>
    <t>01.06.03.13.a</t>
  </si>
  <si>
    <t>01.06.03.13.e</t>
  </si>
  <si>
    <t>01.06.03.15</t>
  </si>
  <si>
    <t>01.06.10.03</t>
  </si>
  <si>
    <t>28.A05.C25.005</t>
  </si>
  <si>
    <t>51.02.09.03.A</t>
  </si>
  <si>
    <t>51.02.09.03.B</t>
  </si>
  <si>
    <t>51.02.17.05.G</t>
  </si>
  <si>
    <t>52.01.02.01.B</t>
  </si>
  <si>
    <t>52.01.02.04.A</t>
  </si>
  <si>
    <t>52.01.02.04.B</t>
  </si>
  <si>
    <t>52.01.03.01.B</t>
  </si>
  <si>
    <t>52.02.02.03.B</t>
  </si>
  <si>
    <t>52.02.02.03.C</t>
  </si>
  <si>
    <t>52.02.02.07.B</t>
  </si>
  <si>
    <t>52.02.02.07.C</t>
  </si>
  <si>
    <t>52.02.02.09.A</t>
  </si>
  <si>
    <t>52.02.02.09.B</t>
  </si>
  <si>
    <t>52.02.02.10.B</t>
  </si>
  <si>
    <t>52.02.02.10.C</t>
  </si>
  <si>
    <t>52.02.02.15.D</t>
  </si>
  <si>
    <t>52.02.02.25.A</t>
  </si>
  <si>
    <t>52.02.02.26.A</t>
  </si>
  <si>
    <t>52.02.02.27.A</t>
  </si>
  <si>
    <t>52.02.02.30.A</t>
  </si>
  <si>
    <t>52.02.02.31.B</t>
  </si>
  <si>
    <t>52.02.02.35</t>
  </si>
  <si>
    <t>52.02.02.36.A</t>
  </si>
  <si>
    <t>52.02.02.40.A</t>
  </si>
  <si>
    <t>52.02.02.40.B</t>
  </si>
  <si>
    <t>52.02.02.45.A</t>
  </si>
  <si>
    <t>52.02.02.45.B</t>
  </si>
  <si>
    <t>52.02.02.50.A</t>
  </si>
  <si>
    <t>52.02.02.50.B</t>
  </si>
  <si>
    <t>52.02.02.60</t>
  </si>
  <si>
    <t>52.02.02.65</t>
  </si>
  <si>
    <t>52.02.02.76.B</t>
  </si>
  <si>
    <t>52.02.02.78.A</t>
  </si>
  <si>
    <t>52.02.02.78.H</t>
  </si>
  <si>
    <t>52.03.01.01</t>
  </si>
  <si>
    <t>52.03.01.02</t>
  </si>
  <si>
    <t>52.03.01.04</t>
  </si>
  <si>
    <t>52.03.01.05</t>
  </si>
  <si>
    <t>52.03.01.06</t>
  </si>
  <si>
    <t>78.15.05.01.B</t>
  </si>
  <si>
    <t>S.30.10.0005.005</t>
  </si>
  <si>
    <t>S.30.10.0050.005</t>
  </si>
  <si>
    <t>S.30.10.0055.005</t>
  </si>
  <si>
    <t>S.35.10.0005.005</t>
  </si>
  <si>
    <t>S.40.10.0105.005</t>
  </si>
  <si>
    <t>S.40.10.0110.005</t>
  </si>
  <si>
    <t>S.40.10.0110.010</t>
  </si>
  <si>
    <t>S.40.10.0110.015</t>
  </si>
  <si>
    <t>S.40.10.0110.020</t>
  </si>
  <si>
    <t>S.40.10.0110.025</t>
  </si>
  <si>
    <t>S.40.10.0120.005</t>
  </si>
  <si>
    <t>S.40.10.0120.010</t>
  </si>
  <si>
    <t>S.40.10.0120.015</t>
  </si>
  <si>
    <t>S.40.10.0120.020</t>
  </si>
  <si>
    <t>S.40.10.0120.025</t>
  </si>
  <si>
    <t>S.40.20.0020.005</t>
  </si>
  <si>
    <t>S.40.20.0020.010</t>
  </si>
  <si>
    <t>S.40.30.0010.005</t>
  </si>
  <si>
    <t>d</t>
  </si>
  <si>
    <t>Fahrbare Arbeitsbühne: H 5m</t>
  </si>
  <si>
    <t>Vorgefertigter Container für Baustellenmagazin ersten Monat</t>
  </si>
  <si>
    <t>Vorgefertigter Container für Baustellenmagazin jeden Folgetag</t>
  </si>
  <si>
    <t>Provisorische Umzäunung von Baustellenbereichen</t>
  </si>
  <si>
    <t>Baustellentor für den ersten Mietmonat</t>
  </si>
  <si>
    <t>Baustellentor für jeden folgenden Mietmonat</t>
  </si>
  <si>
    <t>Miete provisorische Absperrung mit modularen Schranken</t>
  </si>
  <si>
    <t>Provisorische Absperrung mit Schranken Einbau/Ausbau</t>
  </si>
  <si>
    <t>Absperrung von Bereichen mit farbigen Kunststoffbändern.</t>
  </si>
  <si>
    <t>Baustellenerdungsanlage</t>
  </si>
  <si>
    <t>Schutz von Aushubwänden mit WU-Plane</t>
  </si>
  <si>
    <t>Standgerüst-Rahmen: 2 kN/m2, ersten vier Wochen</t>
  </si>
  <si>
    <t>Standgerüst-Rahmen: für jeden folgenden Kalendertag</t>
  </si>
  <si>
    <t>Homologierte Baustellen-Straßenverkehr-Signalanlage</t>
  </si>
  <si>
    <t>Zurverfügungstellung von  Büroeinheit für die BL</t>
  </si>
  <si>
    <t>Vorgefertigter Container für Baustellen WC Chemisches WC</t>
  </si>
  <si>
    <t>Vorgefertigter Container für WC für jeden folgenden Tag</t>
  </si>
  <si>
    <t>Zweisprachiges Baustellenschild Dimension 2,00 x 2,00 m</t>
  </si>
  <si>
    <t>Fertigteilbauzaun mobil erster Monat</t>
  </si>
  <si>
    <t>Fertigteilbauzaun mobil jeder Folgemonat</t>
  </si>
  <si>
    <t>Elemente New Jersey aus Beton für ersten Monat</t>
  </si>
  <si>
    <t>Elemente New Jersey aus Beton für jeden Folgemonat</t>
  </si>
  <si>
    <t>Elemente New Jersey aus Polyäthylen für ersten Monat</t>
  </si>
  <si>
    <t>Elemente New Jersey aus Polyäthylen für jeden Folgemonat</t>
  </si>
  <si>
    <t>Sichtschutzplanen auf Elementen New Jersey für ersten Monat</t>
  </si>
  <si>
    <t>Sichtschutzplanen auf Elementen New Jersey für folgenden Monat</t>
  </si>
  <si>
    <t>Leitkegel aus Gummi Aufstellen und Entfernen eines jeden Leitkegels</t>
  </si>
  <si>
    <t>Schild dreieckig, gelber Hintergrund 60/60/60 cm</t>
  </si>
  <si>
    <t>Schild kreisrund Ø 60 cm, reflektierend Klasse I</t>
  </si>
  <si>
    <t>Rechteckschild Abmessungen 90x135 cm</t>
  </si>
  <si>
    <t>Abgrenzung von Baustellenbereich</t>
  </si>
  <si>
    <t>Absperrschranke richtungweisend 60x240 cm</t>
  </si>
  <si>
    <t>Schachtabsperrung</t>
  </si>
  <si>
    <t>Fußgängergrabenbrücke aus Metall</t>
  </si>
  <si>
    <t>Sack zum Beschweren gefüllt mit gebrochenem Steinmaterial</t>
  </si>
  <si>
    <t>Sack zum Beschweren gefüllt mit Wasser</t>
  </si>
  <si>
    <t>Miete Vorankündigung von Ampelanlage</t>
  </si>
  <si>
    <t>Aufstellen Vorankündigung von Ampelanlage für Baustelle</t>
  </si>
  <si>
    <t>Miete Blinklampen synchronisierbar</t>
  </si>
  <si>
    <t>Einbau Blinklampen synchronisierbar</t>
  </si>
  <si>
    <t>Schutzkappen aus PVC</t>
  </si>
  <si>
    <t>Warnfahnen oder Winkerkelle für Streckenposten</t>
  </si>
  <si>
    <t>Vorübergehende Verkehrszeichen wegen Baustelle: Tafel 61</t>
  </si>
  <si>
    <t>Vorübergehende Verkehrszeichen: Tafel 64 &lt; 7 Tage</t>
  </si>
  <si>
    <t>Vorübergehende Verkehrszeichen: Tafel 64 &gt; 7 Tage</t>
  </si>
  <si>
    <t>Formazione di delimitazione lineare, idonea a segnalare a ... re. Sarà misurato lo sviluppo in metri della segnalazione.</t>
  </si>
  <si>
    <t>Liefern und Einbau von Hilfsbau</t>
  </si>
  <si>
    <t>Vorgehensweisen bei Hochspannungsfreileitung</t>
  </si>
  <si>
    <t>Kosten bezüglich Staubminderung</t>
  </si>
  <si>
    <t>Baustellenstromanalge</t>
  </si>
  <si>
    <t>Einstiegsleitern aus Stahl, handwerkliche Fertigung</t>
  </si>
  <si>
    <t>NORMGERECHTE BRÜSTUNG AUS HOLZ für erstern Monat</t>
  </si>
  <si>
    <t>LAUFGÄNGE AUS HOLZ für erstern Monat oder Bruchteil</t>
  </si>
  <si>
    <t>LAUFGÄNGE AUS HOLZ für erstern Monat</t>
  </si>
  <si>
    <t>ABSTURZSICHERUNGSAUSRÜSTUNG für jeden Monat oder Bruchteil</t>
  </si>
  <si>
    <t>AUFPREIS SICHERHEITBESCHILDERUNG AUF SOCKEL</t>
  </si>
  <si>
    <t>Gefahrschild mit schwarzem Piktogramm auf gelbem Hintergrund</t>
  </si>
  <si>
    <t>Verbotschild mit schwarzem Piktogramm auf weißem Hintergrund</t>
  </si>
  <si>
    <t>Gebotschild mit weißem Piktogramm auf hellblauem Hintergrund</t>
  </si>
  <si>
    <t>Rettungschild mit weißem Piktogramm auf grünem Hintergrund</t>
  </si>
  <si>
    <t>Brandschutzschild mit weißem Piktogramm auf rotem Hintergrund</t>
  </si>
  <si>
    <t>Gefahrschild aus Plastik an der Wand angebracht</t>
  </si>
  <si>
    <t>Verbotschild aus Plastik an der Wand angebracht</t>
  </si>
  <si>
    <t>Gebotschild aus Plastik an der Wand angebracht</t>
  </si>
  <si>
    <t>Rettungsschild aus Plastik an der Wand angebracht</t>
  </si>
  <si>
    <t>Brandschutzschild aus Plastik an der Wand angebracht</t>
  </si>
  <si>
    <t>Kompletter Verbandskasten für erste Hilfe</t>
  </si>
  <si>
    <t>Wiederanschaffung Bestandteile Verbandskasten erste Hilfe</t>
  </si>
  <si>
    <t>Pulverfeuerlöscher 34A233BC zu 6 kg</t>
  </si>
  <si>
    <t>UMBAU UND ERWEITERUNG KRANKENHAUS BOZEN   INFRASTRUKTUREN
ÄUßERE INFRASTRUKTUREN UND ANSCHLUSS AN DAS FERNHEIZNETZ</t>
  </si>
  <si>
    <t>J.02.07.5.GA</t>
  </si>
  <si>
    <t>J.02.07.6.GA</t>
  </si>
  <si>
    <t>J.02.07.7.GA</t>
  </si>
  <si>
    <t>70% OS30; 30% OS3</t>
  </si>
  <si>
    <t>OS1</t>
  </si>
  <si>
    <t>92% OG3; 8% OG1</t>
  </si>
  <si>
    <t>77% OG3; 23% OG1</t>
  </si>
  <si>
    <t>OG1</t>
  </si>
  <si>
    <t>90% OG3; 10% OG1</t>
  </si>
  <si>
    <t>56% OG3; 44% OG1</t>
  </si>
  <si>
    <t>78% OG3; 22% OG1</t>
  </si>
  <si>
    <t>OG3</t>
  </si>
  <si>
    <t>63% OG3; 37% OG1</t>
  </si>
  <si>
    <t>71% OG3; 29% OG1</t>
  </si>
  <si>
    <t>38% OG3; 62% OG1</t>
  </si>
  <si>
    <t>68% OG6; 32% OS30</t>
  </si>
  <si>
    <t>OS30</t>
  </si>
  <si>
    <t>64% OG6; 36% OS30</t>
  </si>
  <si>
    <t>74% OG1; 26% OG3</t>
  </si>
  <si>
    <t>OS3</t>
  </si>
  <si>
    <t>OG6</t>
  </si>
  <si>
    <t>70% OG1; 30% OG3</t>
  </si>
  <si>
    <t>OS21</t>
  </si>
  <si>
    <t>16/03/2020 12:00 Uhr</t>
  </si>
  <si>
    <t>814274341-8</t>
  </si>
  <si>
    <t>45231000-5</t>
  </si>
  <si>
    <t>L00390090215201900164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</si>
</sst>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0.00_ ;\-#,##0.00\ "/>
    <numFmt numFmtId="184" formatCode=";;;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26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71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71" applyNumberFormat="1" applyFont="1" applyAlignment="1" applyProtection="1">
      <alignment/>
      <protection hidden="1"/>
    </xf>
    <xf numFmtId="9" fontId="0" fillId="0" borderId="0" xfId="7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5" borderId="13" xfId="0" applyNumberFormat="1" applyFont="1" applyFill="1" applyBorder="1" applyAlignment="1" applyProtection="1">
      <alignment/>
      <protection hidden="1"/>
    </xf>
    <xf numFmtId="167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5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51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0" xfId="0" applyNumberFormat="1" applyFont="1" applyFill="1" applyBorder="1" applyAlignment="1" applyProtection="1">
      <alignment/>
      <protection hidden="1" locked="0"/>
    </xf>
    <xf numFmtId="2" fontId="4" fillId="35" borderId="13" xfId="51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4" fillId="0" borderId="11" xfId="61" applyFont="1" applyFill="1" applyBorder="1" applyAlignment="1" applyProtection="1">
      <alignment horizontal="center" vertical="center" wrapText="1"/>
      <protection hidden="1"/>
    </xf>
    <xf numFmtId="0" fontId="4" fillId="0" borderId="11" xfId="61" applyFont="1" applyFill="1" applyBorder="1" applyAlignment="1" applyProtection="1">
      <alignment vertical="center" wrapText="1"/>
      <protection hidden="1"/>
    </xf>
    <xf numFmtId="0" fontId="4" fillId="36" borderId="13" xfId="61" applyFont="1" applyFill="1" applyBorder="1" applyAlignment="1" applyProtection="1">
      <alignment horizontal="center" vertical="center" wrapText="1"/>
      <protection hidden="1"/>
    </xf>
    <xf numFmtId="2" fontId="4" fillId="36" borderId="13" xfId="61" applyNumberFormat="1" applyFont="1" applyFill="1" applyBorder="1" applyAlignment="1" applyProtection="1">
      <alignment vertical="center" wrapText="1"/>
      <protection hidden="1"/>
    </xf>
    <xf numFmtId="2" fontId="4" fillId="36" borderId="13" xfId="61" applyNumberFormat="1" applyFont="1" applyFill="1" applyBorder="1" applyAlignment="1" applyProtection="1">
      <alignment vertical="center" wrapText="1"/>
      <protection hidden="1" locked="0"/>
    </xf>
    <xf numFmtId="0" fontId="4" fillId="36" borderId="13" xfId="61" applyFont="1" applyFill="1" applyBorder="1" applyAlignment="1" applyProtection="1">
      <alignment vertical="center" wrapText="1"/>
      <protection hidden="1"/>
    </xf>
    <xf numFmtId="0" fontId="4" fillId="0" borderId="13" xfId="61" applyFont="1" applyFill="1" applyBorder="1" applyAlignment="1" applyProtection="1">
      <alignment vertical="center" wrapText="1"/>
      <protection hidden="1"/>
    </xf>
    <xf numFmtId="0" fontId="26" fillId="0" borderId="13" xfId="63" applyBorder="1" applyAlignment="1">
      <alignment horizontal="center" vertical="center"/>
      <protection/>
    </xf>
    <xf numFmtId="0" fontId="26" fillId="0" borderId="13" xfId="63" applyBorder="1">
      <alignment/>
      <protection/>
    </xf>
    <xf numFmtId="4" fontId="26" fillId="0" borderId="13" xfId="63" applyNumberFormat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7" fontId="4" fillId="0" borderId="0" xfId="51" applyNumberFormat="1" applyFont="1" applyFill="1" applyBorder="1" applyAlignment="1" applyProtection="1">
      <alignment vertical="center" wrapText="1"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6" fontId="3" fillId="35" borderId="13" xfId="0" applyNumberFormat="1" applyFont="1" applyFill="1" applyBorder="1" applyAlignment="1" applyProtection="1">
      <alignment vertical="center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2" fontId="4" fillId="37" borderId="13" xfId="51" applyNumberFormat="1" applyFont="1" applyFill="1" applyBorder="1" applyAlignment="1" applyProtection="1">
      <alignment vertical="center" wrapText="1"/>
      <protection hidden="1"/>
    </xf>
    <xf numFmtId="7" fontId="4" fillId="37" borderId="11" xfId="51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51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51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51" applyNumberFormat="1" applyFont="1" applyFill="1" applyBorder="1" applyAlignment="1" applyProtection="1">
      <alignment horizontal="center" vertical="center" wrapText="1"/>
      <protection hidden="1"/>
    </xf>
    <xf numFmtId="10" fontId="4" fillId="38" borderId="13" xfId="71" applyNumberFormat="1" applyFont="1" applyFill="1" applyBorder="1" applyAlignment="1" applyProtection="1">
      <alignment vertical="center" wrapText="1"/>
      <protection hidden="1"/>
    </xf>
    <xf numFmtId="0" fontId="4" fillId="39" borderId="11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2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39" borderId="14" xfId="51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7" fontId="7" fillId="41" borderId="13" xfId="51" applyNumberFormat="1" applyFont="1" applyFill="1" applyBorder="1" applyAlignment="1" applyProtection="1">
      <alignment horizontal="center" vertical="center" wrapText="1"/>
      <protection hidden="1"/>
    </xf>
    <xf numFmtId="2" fontId="4" fillId="38" borderId="13" xfId="0" applyNumberFormat="1" applyFont="1" applyFill="1" applyBorder="1" applyAlignment="1" applyProtection="1">
      <alignment/>
      <protection hidden="1"/>
    </xf>
    <xf numFmtId="2" fontId="4" fillId="38" borderId="13" xfId="51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locked="0"/>
    </xf>
    <xf numFmtId="0" fontId="4" fillId="40" borderId="12" xfId="0" applyFont="1" applyFill="1" applyBorder="1" applyAlignment="1" applyProtection="1">
      <alignment horizontal="center"/>
      <protection locked="0"/>
    </xf>
    <xf numFmtId="0" fontId="4" fillId="40" borderId="14" xfId="0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8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Currency 2 2" xfId="45"/>
    <cellStyle name="Currency 2 3" xfId="46"/>
    <cellStyle name="Input" xfId="47"/>
    <cellStyle name="Komma 2" xfId="48"/>
    <cellStyle name="Komma 2 2" xfId="49"/>
    <cellStyle name="Komma 2 3" xfId="50"/>
    <cellStyle name="Comma" xfId="51"/>
    <cellStyle name="Comma [0]" xfId="52"/>
    <cellStyle name="Migliaia 2" xfId="53"/>
    <cellStyle name="Migliaia 2 2" xfId="54"/>
    <cellStyle name="Migliaia 2 3" xfId="55"/>
    <cellStyle name="Neutrale" xfId="56"/>
    <cellStyle name="Normal 2" xfId="57"/>
    <cellStyle name="Normal 2 2" xfId="58"/>
    <cellStyle name="Normal 2 3" xfId="59"/>
    <cellStyle name="Normale 2" xfId="60"/>
    <cellStyle name="Normale 2 2" xfId="61"/>
    <cellStyle name="Normale 2 3" xfId="62"/>
    <cellStyle name="Normale 3" xfId="63"/>
    <cellStyle name="Normale 4" xfId="64"/>
    <cellStyle name="Nota" xfId="65"/>
    <cellStyle name="Nota 2" xfId="66"/>
    <cellStyle name="Output" xfId="67"/>
    <cellStyle name="Percent 2" xfId="68"/>
    <cellStyle name="Percent 2 2" xfId="69"/>
    <cellStyle name="Percent 2 3" xfId="70"/>
    <cellStyle name="Percent" xfId="71"/>
    <cellStyle name="Percentuale 2" xfId="72"/>
    <cellStyle name="Percentuale 2 2" xfId="73"/>
    <cellStyle name="Percentuale 2 3" xfId="74"/>
    <cellStyle name="Prozent 2" xfId="75"/>
    <cellStyle name="Prozent 2 2" xfId="76"/>
    <cellStyle name="Prozent 2 3" xfId="77"/>
    <cellStyle name="Prozent 3" xfId="78"/>
    <cellStyle name="Standard 2" xfId="79"/>
    <cellStyle name="Testo avviso" xfId="80"/>
    <cellStyle name="Testo descrittivo" xfId="81"/>
    <cellStyle name="Titolo" xfId="82"/>
    <cellStyle name="Titolo 1" xfId="83"/>
    <cellStyle name="Titolo 2" xfId="84"/>
    <cellStyle name="Titolo 3" xfId="85"/>
    <cellStyle name="Titolo 4" xfId="86"/>
    <cellStyle name="Totale" xfId="87"/>
    <cellStyle name="Valore non valido" xfId="88"/>
    <cellStyle name="Valore valido" xfId="89"/>
    <cellStyle name="Currency" xfId="90"/>
    <cellStyle name="Currency [0]" xfId="91"/>
    <cellStyle name="Währung 2" xfId="92"/>
    <cellStyle name="Währung 2 2" xfId="93"/>
    <cellStyle name="Währung 2 3" xfId="94"/>
  </cellStyles>
  <dxfs count="72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E26" sqref="E26:H26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2" ht="15" customHeight="1">
      <c r="A1" s="104" t="s">
        <v>283</v>
      </c>
      <c r="B1" s="105"/>
      <c r="C1" s="105"/>
      <c r="D1" s="105"/>
      <c r="E1" s="105"/>
      <c r="F1" s="105"/>
      <c r="G1" s="105"/>
      <c r="H1" s="105"/>
      <c r="I1" s="105"/>
      <c r="J1" s="106"/>
      <c r="K1" s="5"/>
      <c r="L1" s="73"/>
    </row>
    <row r="2" spans="1:12" ht="12.75">
      <c r="A2" s="73"/>
      <c r="H2" s="73"/>
      <c r="I2" s="73"/>
      <c r="J2" s="73"/>
      <c r="K2" s="73"/>
      <c r="L2" s="73"/>
    </row>
    <row r="3" spans="1:12" ht="34.5" customHeight="1">
      <c r="A3" s="107" t="s">
        <v>244</v>
      </c>
      <c r="B3" s="108"/>
      <c r="C3" s="109"/>
      <c r="D3" s="110" t="s">
        <v>1562</v>
      </c>
      <c r="E3" s="110"/>
      <c r="F3" s="110"/>
      <c r="G3" s="110"/>
      <c r="H3" s="110"/>
      <c r="I3" s="73"/>
      <c r="J3" s="73"/>
      <c r="K3" s="73"/>
      <c r="L3" s="73"/>
    </row>
    <row r="4" spans="1:12" ht="12.75">
      <c r="A4" s="1"/>
      <c r="C4" s="11"/>
      <c r="F4" s="2"/>
      <c r="G4" s="2"/>
      <c r="H4" s="73"/>
      <c r="I4" s="73"/>
      <c r="J4" s="73"/>
      <c r="K4" s="73"/>
      <c r="L4" s="73"/>
    </row>
    <row r="5" spans="1:12" ht="15">
      <c r="A5" s="3" t="s">
        <v>245</v>
      </c>
      <c r="B5" s="3"/>
      <c r="C5" s="39"/>
      <c r="D5" s="3"/>
      <c r="E5" s="4"/>
      <c r="F5" s="5"/>
      <c r="G5" s="5"/>
      <c r="H5" s="74"/>
      <c r="I5" s="73"/>
      <c r="J5" s="73"/>
      <c r="K5" s="73"/>
      <c r="L5" s="73"/>
    </row>
    <row r="6" spans="1:12" ht="12.75">
      <c r="A6" s="6" t="s">
        <v>246</v>
      </c>
      <c r="B6" s="7"/>
      <c r="C6" s="40"/>
      <c r="D6" s="7"/>
      <c r="E6" s="111" t="s">
        <v>21</v>
      </c>
      <c r="F6" s="112"/>
      <c r="G6" s="113"/>
      <c r="H6" s="113"/>
      <c r="I6" s="73"/>
      <c r="J6" s="73"/>
      <c r="K6" s="73"/>
      <c r="L6" s="73"/>
    </row>
    <row r="7" spans="1:12" ht="12.75">
      <c r="A7" s="34"/>
      <c r="B7" s="33"/>
      <c r="C7" s="41"/>
      <c r="D7" s="73"/>
      <c r="E7" s="73"/>
      <c r="F7" s="74"/>
      <c r="G7" s="2"/>
      <c r="H7" s="74"/>
      <c r="I7" s="73"/>
      <c r="J7" s="73"/>
      <c r="K7" s="73"/>
      <c r="L7" s="73"/>
    </row>
    <row r="8" spans="1:12" ht="12.75">
      <c r="A8" s="9" t="s">
        <v>247</v>
      </c>
      <c r="B8" s="10"/>
      <c r="C8" s="42"/>
      <c r="D8" s="10"/>
      <c r="E8" s="114" t="s">
        <v>23</v>
      </c>
      <c r="F8" s="115"/>
      <c r="G8" s="116"/>
      <c r="H8" s="116"/>
      <c r="I8" s="73"/>
      <c r="J8" s="73"/>
      <c r="K8" s="73"/>
      <c r="L8" s="73"/>
    </row>
    <row r="9" spans="1:12" ht="12.75">
      <c r="A9" s="34"/>
      <c r="B9" s="33"/>
      <c r="C9" s="41"/>
      <c r="D9" s="73"/>
      <c r="E9" s="73"/>
      <c r="F9" s="74"/>
      <c r="G9" s="2"/>
      <c r="H9" s="74"/>
      <c r="I9" s="73"/>
      <c r="J9" s="73"/>
      <c r="K9" s="73"/>
      <c r="L9" s="73"/>
    </row>
    <row r="10" spans="1:12" ht="12.75">
      <c r="A10" s="6" t="s">
        <v>288</v>
      </c>
      <c r="B10" s="7"/>
      <c r="C10" s="40"/>
      <c r="D10" s="7"/>
      <c r="E10" s="60">
        <v>6157501.99</v>
      </c>
      <c r="F10" s="74"/>
      <c r="G10" s="2"/>
      <c r="H10" s="74"/>
      <c r="I10" s="73"/>
      <c r="J10" s="73"/>
      <c r="K10" s="73"/>
      <c r="L10" s="73"/>
    </row>
    <row r="11" spans="1:12" ht="12.75">
      <c r="A11" s="6" t="s">
        <v>289</v>
      </c>
      <c r="B11" s="7"/>
      <c r="C11" s="40"/>
      <c r="D11" s="7"/>
      <c r="E11" s="60"/>
      <c r="F11" s="75"/>
      <c r="G11" s="75"/>
      <c r="H11" s="75"/>
      <c r="I11" s="73"/>
      <c r="J11" s="73"/>
      <c r="K11" s="73"/>
      <c r="L11" s="73"/>
    </row>
    <row r="12" spans="1:12" ht="12.75">
      <c r="A12" s="1"/>
      <c r="E12" s="11"/>
      <c r="F12" s="2"/>
      <c r="G12" s="2"/>
      <c r="H12" s="73"/>
      <c r="I12" s="73"/>
      <c r="J12" s="73"/>
      <c r="K12" s="73"/>
      <c r="L12" s="73"/>
    </row>
    <row r="13" spans="1:12" ht="12.75">
      <c r="A13" s="52" t="s">
        <v>275</v>
      </c>
      <c r="B13" s="7"/>
      <c r="C13" s="7"/>
      <c r="D13" s="7"/>
      <c r="E13" s="76" t="s">
        <v>1586</v>
      </c>
      <c r="F13" s="77"/>
      <c r="G13" s="77"/>
      <c r="H13" s="77"/>
      <c r="I13" s="73"/>
      <c r="J13" s="73"/>
      <c r="K13" s="73"/>
      <c r="L13" s="73"/>
    </row>
    <row r="14" spans="1:12" ht="12.75">
      <c r="A14" s="1"/>
      <c r="F14" s="2"/>
      <c r="G14" s="2"/>
      <c r="H14" s="74"/>
      <c r="I14" s="73"/>
      <c r="J14" s="73"/>
      <c r="K14" s="73"/>
      <c r="L14" s="73"/>
    </row>
    <row r="15" spans="1:8" s="33" customFormat="1" ht="12.75">
      <c r="A15" s="6" t="s">
        <v>276</v>
      </c>
      <c r="B15" s="7"/>
      <c r="C15" s="40"/>
      <c r="D15" s="7"/>
      <c r="E15" s="45">
        <v>2019</v>
      </c>
      <c r="F15" s="44"/>
      <c r="G15" s="44"/>
      <c r="H15" s="44"/>
    </row>
    <row r="16" spans="1:12" ht="12.75">
      <c r="A16" s="1"/>
      <c r="F16" s="2"/>
      <c r="G16" s="2"/>
      <c r="H16" s="74"/>
      <c r="I16" s="73"/>
      <c r="J16" s="73"/>
      <c r="K16" s="73"/>
      <c r="L16" s="73"/>
    </row>
    <row r="17" spans="1:12" ht="12.75">
      <c r="A17" s="9" t="s">
        <v>248</v>
      </c>
      <c r="B17" s="10"/>
      <c r="C17" s="10"/>
      <c r="D17" s="10"/>
      <c r="E17" s="78" t="s">
        <v>1589</v>
      </c>
      <c r="F17" s="79"/>
      <c r="G17" s="79"/>
      <c r="H17" s="79"/>
      <c r="I17" s="73"/>
      <c r="J17" s="73"/>
      <c r="K17" s="73"/>
      <c r="L17" s="73"/>
    </row>
    <row r="18" spans="1:12" ht="12.75">
      <c r="A18" s="56"/>
      <c r="B18" s="56"/>
      <c r="C18" s="56"/>
      <c r="D18" s="56"/>
      <c r="E18" s="79"/>
      <c r="F18" s="79"/>
      <c r="G18" s="79"/>
      <c r="H18" s="79"/>
      <c r="I18" s="73"/>
      <c r="J18" s="73"/>
      <c r="K18" s="73"/>
      <c r="L18" s="73"/>
    </row>
    <row r="19" spans="1:12" ht="12.75">
      <c r="A19" s="9" t="s">
        <v>281</v>
      </c>
      <c r="B19" s="10"/>
      <c r="C19" s="42"/>
      <c r="D19" s="10"/>
      <c r="E19" s="46" t="s">
        <v>1587</v>
      </c>
      <c r="F19" s="79"/>
      <c r="G19" s="79"/>
      <c r="H19" s="79"/>
      <c r="I19" s="73"/>
      <c r="J19" s="73"/>
      <c r="K19" s="73"/>
      <c r="L19" s="73"/>
    </row>
    <row r="20" spans="1:12" ht="12.75">
      <c r="A20" s="1"/>
      <c r="B20" s="12"/>
      <c r="C20" s="12"/>
      <c r="D20" s="12"/>
      <c r="E20" s="12"/>
      <c r="F20" s="2"/>
      <c r="G20" s="43"/>
      <c r="H20" s="74"/>
      <c r="I20" s="73"/>
      <c r="J20" s="73"/>
      <c r="K20" s="73"/>
      <c r="L20" s="73"/>
    </row>
    <row r="21" spans="1:12" ht="12.75">
      <c r="A21" s="9" t="s">
        <v>249</v>
      </c>
      <c r="B21" s="10"/>
      <c r="C21" s="10"/>
      <c r="D21" s="10"/>
      <c r="E21" s="46" t="s">
        <v>1588</v>
      </c>
      <c r="F21" s="80"/>
      <c r="G21" s="80"/>
      <c r="H21" s="80"/>
      <c r="I21" s="73"/>
      <c r="J21" s="73"/>
      <c r="K21" s="73"/>
      <c r="L21" s="73"/>
    </row>
    <row r="22" spans="1:12" ht="12.75">
      <c r="A22" s="1"/>
      <c r="H22" s="73"/>
      <c r="I22" s="73"/>
      <c r="J22" s="73"/>
      <c r="K22" s="73"/>
      <c r="L22" s="73"/>
    </row>
    <row r="23" spans="1:12" ht="12.75">
      <c r="A23" s="12"/>
      <c r="B23" s="12"/>
      <c r="C23" s="12"/>
      <c r="D23" s="12"/>
      <c r="E23" s="12"/>
      <c r="F23" s="12"/>
      <c r="G23" s="12"/>
      <c r="H23" s="73"/>
      <c r="I23" s="73"/>
      <c r="J23" s="73"/>
      <c r="K23" s="73"/>
      <c r="L23" s="73"/>
    </row>
    <row r="24" spans="1:12" ht="12.75">
      <c r="A24" s="1"/>
      <c r="G24" s="2"/>
      <c r="H24" s="73"/>
      <c r="I24" s="73"/>
      <c r="J24" s="73"/>
      <c r="K24" s="73"/>
      <c r="L24" s="73"/>
    </row>
    <row r="25" spans="1:12" ht="15">
      <c r="A25" s="4" t="s">
        <v>250</v>
      </c>
      <c r="B25" s="4"/>
      <c r="C25" s="4"/>
      <c r="D25" s="4"/>
      <c r="E25" s="4"/>
      <c r="F25" s="4"/>
      <c r="G25" s="5"/>
      <c r="H25" s="73"/>
      <c r="I25" s="73"/>
      <c r="J25" s="73"/>
      <c r="K25" s="73"/>
      <c r="L25" s="73"/>
    </row>
    <row r="26" spans="1:9" s="33" customFormat="1" ht="15">
      <c r="A26" s="6" t="s">
        <v>251</v>
      </c>
      <c r="B26" s="6"/>
      <c r="C26" s="6"/>
      <c r="D26" s="49"/>
      <c r="E26" s="98"/>
      <c r="F26" s="99"/>
      <c r="G26" s="99"/>
      <c r="H26" s="100"/>
      <c r="I26" s="5"/>
    </row>
    <row r="27" spans="1:9" s="33" customFormat="1" ht="15">
      <c r="A27" s="35"/>
      <c r="B27" s="35"/>
      <c r="C27" s="35"/>
      <c r="D27" s="19"/>
      <c r="E27" s="57"/>
      <c r="F27" s="57"/>
      <c r="G27" s="57"/>
      <c r="H27" s="57"/>
      <c r="I27" s="5"/>
    </row>
    <row r="28" spans="1:8" s="33" customFormat="1" ht="12.75">
      <c r="A28" s="6" t="s">
        <v>252</v>
      </c>
      <c r="B28" s="6"/>
      <c r="C28" s="40"/>
      <c r="D28" s="47"/>
      <c r="E28" s="98"/>
      <c r="F28" s="99"/>
      <c r="G28" s="99"/>
      <c r="H28" s="100"/>
    </row>
    <row r="29" spans="1:12" ht="15">
      <c r="A29" s="1"/>
      <c r="B29" s="4"/>
      <c r="C29" s="4"/>
      <c r="D29" s="4"/>
      <c r="E29" s="4"/>
      <c r="F29" s="4"/>
      <c r="G29" s="5"/>
      <c r="H29" s="73"/>
      <c r="I29" s="73"/>
      <c r="J29" s="73"/>
      <c r="K29" s="73"/>
      <c r="L29" s="73"/>
    </row>
    <row r="30" spans="1:12" ht="12.75">
      <c r="A30" s="6" t="s">
        <v>253</v>
      </c>
      <c r="B30" s="7"/>
      <c r="C30" s="7"/>
      <c r="D30" s="47"/>
      <c r="E30" s="117"/>
      <c r="F30" s="118"/>
      <c r="G30" s="118"/>
      <c r="H30" s="119"/>
      <c r="I30" s="73"/>
      <c r="J30" s="73"/>
      <c r="K30" s="73"/>
      <c r="L30" s="73"/>
    </row>
    <row r="31" spans="1:12" ht="12.75">
      <c r="A31" s="1"/>
      <c r="H31" s="73"/>
      <c r="I31" s="73"/>
      <c r="J31" s="73"/>
      <c r="K31" s="73"/>
      <c r="L31" s="73"/>
    </row>
    <row r="32" spans="1:12" ht="12.75">
      <c r="A32" s="73"/>
      <c r="B32" s="81"/>
      <c r="C32" s="81"/>
      <c r="D32" s="81"/>
      <c r="E32" s="82"/>
      <c r="F32" s="82"/>
      <c r="G32" s="82"/>
      <c r="H32" s="73"/>
      <c r="I32" s="73"/>
      <c r="J32" s="73"/>
      <c r="K32" s="73"/>
      <c r="L32" s="73"/>
    </row>
    <row r="33" spans="1:12" ht="12.75">
      <c r="A33" s="73"/>
      <c r="B33" s="81"/>
      <c r="C33" s="81"/>
      <c r="D33" s="81"/>
      <c r="E33" s="83"/>
      <c r="F33" s="83"/>
      <c r="G33" s="83"/>
      <c r="H33" s="73"/>
      <c r="I33" s="73"/>
      <c r="J33" s="73"/>
      <c r="K33" s="73"/>
      <c r="L33" s="73"/>
    </row>
    <row r="34" spans="1:12" ht="54.75" customHeight="1">
      <c r="A34" s="101" t="s">
        <v>270</v>
      </c>
      <c r="B34" s="101"/>
      <c r="C34" s="101"/>
      <c r="D34" s="101"/>
      <c r="E34" s="101"/>
      <c r="F34" s="101"/>
      <c r="G34" s="101"/>
      <c r="H34" s="101"/>
      <c r="I34" s="73"/>
      <c r="J34" s="73"/>
      <c r="K34" s="73"/>
      <c r="L34" s="73"/>
    </row>
    <row r="35" spans="1:12" ht="54.75" customHeight="1">
      <c r="A35" s="91" t="s">
        <v>271</v>
      </c>
      <c r="B35" s="92"/>
      <c r="C35" s="92"/>
      <c r="D35" s="93"/>
      <c r="E35" s="103">
        <f>Aufmaß!H6</f>
        <v>0</v>
      </c>
      <c r="F35" s="103"/>
      <c r="G35" s="103"/>
      <c r="H35" s="103"/>
      <c r="I35" s="73"/>
      <c r="J35" s="73"/>
      <c r="K35" s="73"/>
      <c r="L35" s="73"/>
    </row>
    <row r="36" spans="1:12" ht="54.75" customHeight="1">
      <c r="A36" s="88" t="s">
        <v>272</v>
      </c>
      <c r="B36" s="89"/>
      <c r="C36" s="89"/>
      <c r="D36" s="90"/>
      <c r="E36" s="87">
        <f>Pauschal!H6</f>
        <v>0</v>
      </c>
      <c r="F36" s="87"/>
      <c r="G36" s="87"/>
      <c r="H36" s="87"/>
      <c r="I36" s="73"/>
      <c r="J36" s="73"/>
      <c r="K36" s="73"/>
      <c r="L36" s="73"/>
    </row>
    <row r="37" spans="1:12" ht="54.75" customHeight="1">
      <c r="A37" s="91" t="s">
        <v>286</v>
      </c>
      <c r="B37" s="92"/>
      <c r="C37" s="92"/>
      <c r="D37" s="93"/>
      <c r="E37" s="102">
        <f>SUM(E35:E36)</f>
        <v>0</v>
      </c>
      <c r="F37" s="102"/>
      <c r="G37" s="102"/>
      <c r="H37" s="102"/>
      <c r="I37" s="73"/>
      <c r="J37" s="73"/>
      <c r="K37" s="73"/>
      <c r="L37" s="73"/>
    </row>
    <row r="38" spans="1:12" ht="54.75" customHeight="1">
      <c r="A38" s="88" t="s">
        <v>273</v>
      </c>
      <c r="B38" s="89"/>
      <c r="C38" s="89"/>
      <c r="D38" s="90"/>
      <c r="E38" s="87">
        <f>IF(AND(E10&gt;0,E11&gt;0),SUM(E10:E11),IF(E10&gt;0,E10,IF(E11&gt;0,E11,0)))</f>
        <v>6157501.99</v>
      </c>
      <c r="F38" s="87"/>
      <c r="G38" s="87"/>
      <c r="H38" s="87"/>
      <c r="I38" s="73"/>
      <c r="J38" s="73"/>
      <c r="K38" s="73"/>
      <c r="L38" s="73"/>
    </row>
    <row r="39" spans="1:12" ht="54.75" customHeight="1">
      <c r="A39" s="91" t="str">
        <f>IF(E39&lt;0,"Abschlag in %",IF(E39&gt;0,"Aufschlag in %",""))</f>
        <v>Abschlag in %</v>
      </c>
      <c r="B39" s="92"/>
      <c r="C39" s="92"/>
      <c r="D39" s="93"/>
      <c r="E39" s="94">
        <f>IF(E38=0,0,(E37/E38)-1)</f>
        <v>-1</v>
      </c>
      <c r="F39" s="94"/>
      <c r="G39" s="94"/>
      <c r="H39" s="94"/>
      <c r="I39" s="73"/>
      <c r="J39" s="73"/>
      <c r="K39" s="73"/>
      <c r="L39" s="73"/>
    </row>
    <row r="40" spans="1:12" ht="54.75" customHeight="1">
      <c r="A40" s="88" t="s">
        <v>282</v>
      </c>
      <c r="B40" s="89"/>
      <c r="C40" s="89"/>
      <c r="D40" s="90"/>
      <c r="E40" s="95"/>
      <c r="F40" s="96"/>
      <c r="G40" s="96"/>
      <c r="H40" s="97"/>
      <c r="I40" s="73"/>
      <c r="J40" s="73"/>
      <c r="K40" s="73"/>
      <c r="L40" s="73"/>
    </row>
    <row r="41" spans="1:12" ht="54.75" customHeight="1">
      <c r="A41" s="91" t="s">
        <v>274</v>
      </c>
      <c r="B41" s="92"/>
      <c r="C41" s="92"/>
      <c r="D41" s="93"/>
      <c r="E41" s="87">
        <f>+Sicherheitsmaßnahmen!H6</f>
        <v>343583.79</v>
      </c>
      <c r="F41" s="87"/>
      <c r="G41" s="87"/>
      <c r="H41" s="87"/>
      <c r="I41" s="73"/>
      <c r="J41" s="73"/>
      <c r="K41" s="73"/>
      <c r="L41" s="73"/>
    </row>
    <row r="42" spans="1:12" ht="54.75" customHeight="1">
      <c r="A42" s="91" t="s">
        <v>287</v>
      </c>
      <c r="B42" s="92"/>
      <c r="C42" s="92"/>
      <c r="D42" s="93"/>
      <c r="E42" s="87">
        <f>E37+E41</f>
        <v>343583.79</v>
      </c>
      <c r="F42" s="87"/>
      <c r="G42" s="87"/>
      <c r="H42" s="87"/>
      <c r="I42" s="73"/>
      <c r="J42" s="73"/>
      <c r="K42" s="73"/>
      <c r="L42" s="73"/>
    </row>
    <row r="43" spans="1:12" ht="12.75">
      <c r="A43" s="73"/>
      <c r="H43" s="73"/>
      <c r="I43" s="73"/>
      <c r="J43" s="73"/>
      <c r="K43" s="73"/>
      <c r="L43" s="73"/>
    </row>
    <row r="44" spans="1:12" ht="12.75">
      <c r="A44" s="73"/>
      <c r="H44" s="73"/>
      <c r="I44" s="73"/>
      <c r="J44" s="73"/>
      <c r="K44" s="73"/>
      <c r="L44" s="73"/>
    </row>
    <row r="45" spans="1:12" ht="12.75">
      <c r="A45" s="73"/>
      <c r="H45" s="73"/>
      <c r="I45" s="73"/>
      <c r="J45" s="73"/>
      <c r="K45" s="73"/>
      <c r="L45" s="73"/>
    </row>
    <row r="46" spans="1:12" ht="12.75">
      <c r="A46" s="73"/>
      <c r="H46" s="73"/>
      <c r="I46" s="73"/>
      <c r="J46" s="73"/>
      <c r="K46" s="73"/>
      <c r="L46" s="73"/>
    </row>
  </sheetData>
  <sheetProtection password="C930" sheet="1" selectLockedCells="1"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7:E18 E13 G8 E6 E8 G6">
    <cfRule type="cellIs" priority="18" dxfId="0" operator="notEqual" stopIfTrue="1">
      <formula>""</formula>
    </cfRule>
  </conditionalFormatting>
  <conditionalFormatting sqref="E26:E27">
    <cfRule type="cellIs" priority="17" dxfId="0" operator="notEqual" stopIfTrue="1">
      <formula>""</formula>
    </cfRule>
  </conditionalFormatting>
  <conditionalFormatting sqref="E28">
    <cfRule type="cellIs" priority="15" dxfId="0" operator="notEqual" stopIfTrue="1">
      <formula>""</formula>
    </cfRule>
  </conditionalFormatting>
  <conditionalFormatting sqref="E15">
    <cfRule type="cellIs" priority="14" dxfId="0" operator="notEqual" stopIfTrue="1">
      <formula>""</formula>
    </cfRule>
  </conditionalFormatting>
  <conditionalFormatting sqref="D3">
    <cfRule type="cellIs" priority="13" dxfId="0" operator="notEqual" stopIfTrue="1">
      <formula>""</formula>
    </cfRule>
  </conditionalFormatting>
  <conditionalFormatting sqref="E19">
    <cfRule type="cellIs" priority="9" dxfId="0" operator="notEqual" stopIfTrue="1">
      <formula>""</formula>
    </cfRule>
  </conditionalFormatting>
  <conditionalFormatting sqref="E10:E11">
    <cfRule type="cellIs" priority="2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1"/>
  <sheetViews>
    <sheetView zoomScalePageLayoutView="0" workbookViewId="0" topLeftCell="A557">
      <selection activeCell="G583" sqref="G583"/>
    </sheetView>
  </sheetViews>
  <sheetFormatPr defaultColWidth="11.421875" defaultRowHeight="12.75"/>
  <cols>
    <col min="1" max="1" width="6.28125" style="33" customWidth="1"/>
    <col min="2" max="2" width="21.140625" style="1" customWidth="1"/>
    <col min="3" max="3" width="9.140625" style="11" customWidth="1"/>
    <col min="4" max="4" width="57.7109375" style="1" customWidth="1"/>
    <col min="5" max="5" width="16.7109375" style="1" customWidth="1"/>
    <col min="6" max="6" width="15.00390625" style="61" customWidth="1"/>
    <col min="7" max="7" width="14.00390625" style="62" customWidth="1"/>
    <col min="8" max="8" width="17.00390625" style="33" customWidth="1"/>
    <col min="9" max="9" width="11.421875" style="33" customWidth="1"/>
    <col min="10" max="10" width="18.7109375" style="33" customWidth="1"/>
    <col min="11" max="16384" width="11.421875" style="33" customWidth="1"/>
  </cols>
  <sheetData>
    <row r="1" spans="1:11" ht="15" customHeight="1">
      <c r="A1" s="104" t="s">
        <v>278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20" t="s">
        <v>280</v>
      </c>
      <c r="E6" s="121"/>
      <c r="F6" s="121"/>
      <c r="G6" s="122"/>
      <c r="H6" s="55">
        <f>SUM($H$17:$H$9973)</f>
        <v>0</v>
      </c>
    </row>
    <row r="7" spans="1:8" ht="12.75">
      <c r="A7" s="1"/>
      <c r="D7" s="20" t="s">
        <v>279</v>
      </c>
      <c r="E7" s="21"/>
      <c r="F7" s="21"/>
      <c r="G7" s="21"/>
      <c r="H7" s="55">
        <f>+ANGEBOT!E10</f>
        <v>6157501.99</v>
      </c>
    </row>
    <row r="8" spans="1:8" ht="12.75">
      <c r="A8" s="1"/>
      <c r="D8" s="20" t="str">
        <f>IF(H8&lt;0,"Abschlag in %",IF(H8&gt;0,"Aufschlag in %",""))</f>
        <v>Abschlag in %</v>
      </c>
      <c r="E8" s="21"/>
      <c r="F8" s="21"/>
      <c r="G8" s="51"/>
      <c r="H8" s="26">
        <f>IF(H7=0,0,(H6/H7)-1)</f>
        <v>-1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262</v>
      </c>
      <c r="C15" s="39"/>
      <c r="D15" s="3"/>
      <c r="E15" s="3"/>
      <c r="F15" s="3"/>
      <c r="G15" s="3"/>
    </row>
    <row r="16" spans="1:14" ht="65.25">
      <c r="A16" s="14" t="s">
        <v>254</v>
      </c>
      <c r="B16" s="14" t="s">
        <v>255</v>
      </c>
      <c r="C16" s="14" t="s">
        <v>243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259</v>
      </c>
      <c r="I16" s="16" t="s">
        <v>260</v>
      </c>
      <c r="J16" s="17" t="s">
        <v>261</v>
      </c>
      <c r="N16" s="36"/>
    </row>
    <row r="17" spans="1:10" ht="12.75">
      <c r="A17" s="18">
        <f ca="1">+IF(NOT(ISBLANK(INDIRECT("e"&amp;ROW()))),MAX(INDIRECT("a$16:A"&amp;ROW()-1))+1,"")</f>
        <v>1</v>
      </c>
      <c r="B17" s="68" t="s">
        <v>290</v>
      </c>
      <c r="C17" s="64"/>
      <c r="D17" s="50" t="s">
        <v>875</v>
      </c>
      <c r="E17" s="65" t="s">
        <v>862</v>
      </c>
      <c r="F17" s="66">
        <v>170</v>
      </c>
      <c r="G17" s="67"/>
      <c r="H17" s="54">
        <f>+IF(AND(F17="",G17=""),"",ROUND(F17*G17,2))</f>
        <v>0</v>
      </c>
      <c r="I17" s="58" t="str">
        <f>IF(E17&lt;&gt;"","A","")</f>
        <v>A</v>
      </c>
      <c r="J17" s="84" t="s">
        <v>1566</v>
      </c>
    </row>
    <row r="18" spans="1:13" ht="12.75">
      <c r="A18" s="18">
        <f aca="true" ca="1" t="shared" si="0" ref="A18:A81">+IF(NOT(ISBLANK(INDIRECT("e"&amp;ROW()))),MAX(INDIRECT("a$16:A"&amp;ROW()-1))+1,"")</f>
        <v>2</v>
      </c>
      <c r="B18" s="68" t="s">
        <v>291</v>
      </c>
      <c r="C18" s="64"/>
      <c r="D18" s="50" t="s">
        <v>876</v>
      </c>
      <c r="E18" s="65" t="s">
        <v>862</v>
      </c>
      <c r="F18" s="66">
        <v>170</v>
      </c>
      <c r="G18" s="67"/>
      <c r="H18" s="54">
        <f aca="true" t="shared" si="1" ref="H18:H81">+IF(AND(F18="",G18=""),"",ROUND(F18*G18,2))</f>
        <v>0</v>
      </c>
      <c r="I18" s="58" t="str">
        <f aca="true" t="shared" si="2" ref="I18:I52">IF(E18&lt;&gt;"","A","")</f>
        <v>A</v>
      </c>
      <c r="J18" s="84" t="s">
        <v>1566</v>
      </c>
      <c r="M18" s="37"/>
    </row>
    <row r="19" spans="1:13" ht="12.75">
      <c r="A19" s="18">
        <f ca="1" t="shared" si="0"/>
        <v>3</v>
      </c>
      <c r="B19" s="68" t="s">
        <v>292</v>
      </c>
      <c r="C19" s="64"/>
      <c r="D19" s="50" t="s">
        <v>877</v>
      </c>
      <c r="E19" s="65" t="s">
        <v>862</v>
      </c>
      <c r="F19" s="66">
        <v>170</v>
      </c>
      <c r="G19" s="67"/>
      <c r="H19" s="54">
        <f t="shared" si="1"/>
        <v>0</v>
      </c>
      <c r="I19" s="58" t="str">
        <f t="shared" si="2"/>
        <v>A</v>
      </c>
      <c r="J19" s="84" t="s">
        <v>1566</v>
      </c>
      <c r="M19" s="38"/>
    </row>
    <row r="20" spans="1:13" ht="12.75">
      <c r="A20" s="18">
        <f ca="1" t="shared" si="0"/>
        <v>4</v>
      </c>
      <c r="B20" s="68" t="s">
        <v>293</v>
      </c>
      <c r="C20" s="64"/>
      <c r="D20" s="50" t="s">
        <v>878</v>
      </c>
      <c r="E20" s="65" t="s">
        <v>863</v>
      </c>
      <c r="F20" s="66">
        <v>2411</v>
      </c>
      <c r="G20" s="67"/>
      <c r="H20" s="54">
        <f t="shared" si="1"/>
        <v>0</v>
      </c>
      <c r="I20" s="58" t="str">
        <f t="shared" si="2"/>
        <v>A</v>
      </c>
      <c r="J20" s="84" t="s">
        <v>1567</v>
      </c>
      <c r="M20" s="37"/>
    </row>
    <row r="21" spans="1:10" ht="12.75">
      <c r="A21" s="18">
        <f ca="1" t="shared" si="0"/>
        <v>5</v>
      </c>
      <c r="B21" s="68" t="s">
        <v>294</v>
      </c>
      <c r="C21" s="64"/>
      <c r="D21" s="50" t="s">
        <v>879</v>
      </c>
      <c r="E21" s="65" t="s">
        <v>863</v>
      </c>
      <c r="F21" s="66">
        <v>1750</v>
      </c>
      <c r="G21" s="67"/>
      <c r="H21" s="54">
        <f t="shared" si="1"/>
        <v>0</v>
      </c>
      <c r="I21" s="58" t="str">
        <f t="shared" si="2"/>
        <v>A</v>
      </c>
      <c r="J21" s="84" t="s">
        <v>1567</v>
      </c>
    </row>
    <row r="22" spans="1:10" ht="12.75">
      <c r="A22" s="18">
        <f ca="1" t="shared" si="0"/>
        <v>6</v>
      </c>
      <c r="B22" s="68" t="s">
        <v>295</v>
      </c>
      <c r="C22" s="64"/>
      <c r="D22" s="50" t="s">
        <v>880</v>
      </c>
      <c r="E22" s="65" t="s">
        <v>863</v>
      </c>
      <c r="F22" s="66">
        <v>643.669</v>
      </c>
      <c r="G22" s="67"/>
      <c r="H22" s="54">
        <f t="shared" si="1"/>
        <v>0</v>
      </c>
      <c r="I22" s="58" t="str">
        <f t="shared" si="2"/>
        <v>A</v>
      </c>
      <c r="J22" s="84" t="s">
        <v>1568</v>
      </c>
    </row>
    <row r="23" spans="1:10" ht="12.75">
      <c r="A23" s="18">
        <f ca="1" t="shared" si="0"/>
        <v>7</v>
      </c>
      <c r="B23" s="68" t="s">
        <v>296</v>
      </c>
      <c r="C23" s="64"/>
      <c r="D23" s="50" t="s">
        <v>881</v>
      </c>
      <c r="E23" s="65" t="s">
        <v>863</v>
      </c>
      <c r="F23" s="66">
        <v>4643.4</v>
      </c>
      <c r="G23" s="67"/>
      <c r="H23" s="54">
        <f t="shared" si="1"/>
        <v>0</v>
      </c>
      <c r="I23" s="58" t="str">
        <f t="shared" si="2"/>
        <v>A</v>
      </c>
      <c r="J23" s="84" t="s">
        <v>1569</v>
      </c>
    </row>
    <row r="24" spans="1:13" ht="12.75">
      <c r="A24" s="18">
        <f ca="1" t="shared" si="0"/>
        <v>8</v>
      </c>
      <c r="B24" s="68" t="s">
        <v>297</v>
      </c>
      <c r="C24" s="64"/>
      <c r="D24" s="50" t="s">
        <v>882</v>
      </c>
      <c r="E24" s="65" t="s">
        <v>863</v>
      </c>
      <c r="F24" s="66">
        <v>123.135</v>
      </c>
      <c r="G24" s="67"/>
      <c r="H24" s="54">
        <f t="shared" si="1"/>
        <v>0</v>
      </c>
      <c r="I24" s="58" t="str">
        <f t="shared" si="2"/>
        <v>A</v>
      </c>
      <c r="J24" s="84" t="s">
        <v>1570</v>
      </c>
      <c r="M24" s="37"/>
    </row>
    <row r="25" spans="1:13" ht="12.75">
      <c r="A25" s="18">
        <f ca="1" t="shared" si="0"/>
        <v>9</v>
      </c>
      <c r="B25" s="68" t="s">
        <v>298</v>
      </c>
      <c r="C25" s="64"/>
      <c r="D25" s="50" t="s">
        <v>883</v>
      </c>
      <c r="E25" s="65" t="s">
        <v>863</v>
      </c>
      <c r="F25" s="66">
        <v>3975.01</v>
      </c>
      <c r="G25" s="67"/>
      <c r="H25" s="54">
        <f t="shared" si="1"/>
        <v>0</v>
      </c>
      <c r="I25" s="58" t="str">
        <f t="shared" si="2"/>
        <v>A</v>
      </c>
      <c r="J25" s="84" t="s">
        <v>1571</v>
      </c>
      <c r="M25" s="38"/>
    </row>
    <row r="26" spans="1:13" ht="12.75">
      <c r="A26" s="18">
        <f ca="1" t="shared" si="0"/>
        <v>10</v>
      </c>
      <c r="B26" s="68" t="s">
        <v>299</v>
      </c>
      <c r="C26" s="63"/>
      <c r="D26" s="50" t="s">
        <v>884</v>
      </c>
      <c r="E26" s="65" t="s">
        <v>864</v>
      </c>
      <c r="F26" s="66">
        <v>225.735</v>
      </c>
      <c r="G26" s="67"/>
      <c r="H26" s="54">
        <f t="shared" si="1"/>
        <v>0</v>
      </c>
      <c r="I26" s="58" t="str">
        <f t="shared" si="2"/>
        <v>A</v>
      </c>
      <c r="J26" s="84" t="s">
        <v>1572</v>
      </c>
      <c r="M26" s="37"/>
    </row>
    <row r="27" spans="1:10" ht="12.75">
      <c r="A27" s="18">
        <f ca="1" t="shared" si="0"/>
        <v>11</v>
      </c>
      <c r="B27" s="68" t="s">
        <v>300</v>
      </c>
      <c r="C27" s="63"/>
      <c r="D27" s="50" t="s">
        <v>885</v>
      </c>
      <c r="E27" s="65" t="s">
        <v>864</v>
      </c>
      <c r="F27" s="66">
        <v>1147.16</v>
      </c>
      <c r="G27" s="67"/>
      <c r="H27" s="54">
        <f t="shared" si="1"/>
        <v>0</v>
      </c>
      <c r="I27" s="58" t="str">
        <f t="shared" si="2"/>
        <v>A</v>
      </c>
      <c r="J27" s="84" t="s">
        <v>1573</v>
      </c>
    </row>
    <row r="28" spans="1:10" ht="12.75">
      <c r="A28" s="18">
        <f ca="1" t="shared" si="0"/>
        <v>12</v>
      </c>
      <c r="B28" s="68" t="s">
        <v>301</v>
      </c>
      <c r="C28" s="63"/>
      <c r="D28" s="50" t="s">
        <v>886</v>
      </c>
      <c r="E28" s="65" t="s">
        <v>864</v>
      </c>
      <c r="F28" s="66">
        <v>547.39</v>
      </c>
      <c r="G28" s="67"/>
      <c r="H28" s="54">
        <f t="shared" si="1"/>
        <v>0</v>
      </c>
      <c r="I28" s="58" t="str">
        <f t="shared" si="2"/>
        <v>A</v>
      </c>
      <c r="J28" s="84" t="s">
        <v>1569</v>
      </c>
    </row>
    <row r="29" spans="1:10" ht="12.75">
      <c r="A29" s="18">
        <f ca="1" t="shared" si="0"/>
        <v>13</v>
      </c>
      <c r="B29" s="68" t="s">
        <v>302</v>
      </c>
      <c r="C29" s="63"/>
      <c r="D29" s="50" t="s">
        <v>887</v>
      </c>
      <c r="E29" s="65" t="s">
        <v>864</v>
      </c>
      <c r="F29" s="66">
        <v>438.563</v>
      </c>
      <c r="G29" s="67"/>
      <c r="H29" s="54">
        <f t="shared" si="1"/>
        <v>0</v>
      </c>
      <c r="I29" s="58" t="str">
        <f t="shared" si="2"/>
        <v>A</v>
      </c>
      <c r="J29" s="85" t="s">
        <v>1574</v>
      </c>
    </row>
    <row r="30" spans="1:13" ht="12.75">
      <c r="A30" s="18">
        <f ca="1" t="shared" si="0"/>
        <v>14</v>
      </c>
      <c r="B30" s="68" t="s">
        <v>303</v>
      </c>
      <c r="C30" s="63"/>
      <c r="D30" s="50" t="s">
        <v>888</v>
      </c>
      <c r="E30" s="65" t="s">
        <v>864</v>
      </c>
      <c r="F30" s="66">
        <v>665.792</v>
      </c>
      <c r="G30" s="67"/>
      <c r="H30" s="54">
        <f t="shared" si="1"/>
        <v>0</v>
      </c>
      <c r="I30" s="58" t="str">
        <f t="shared" si="2"/>
        <v>A</v>
      </c>
      <c r="J30" s="84" t="s">
        <v>1575</v>
      </c>
      <c r="M30" s="37"/>
    </row>
    <row r="31" spans="1:13" ht="12.75">
      <c r="A31" s="18">
        <f ca="1" t="shared" si="0"/>
        <v>15</v>
      </c>
      <c r="B31" s="68" t="s">
        <v>304</v>
      </c>
      <c r="C31" s="63"/>
      <c r="D31" s="50" t="s">
        <v>889</v>
      </c>
      <c r="E31" s="65" t="s">
        <v>865</v>
      </c>
      <c r="F31" s="66">
        <v>108927.75</v>
      </c>
      <c r="G31" s="67"/>
      <c r="H31" s="54">
        <f t="shared" si="1"/>
        <v>0</v>
      </c>
      <c r="I31" s="58" t="str">
        <f t="shared" si="2"/>
        <v>A</v>
      </c>
      <c r="J31" s="84" t="s">
        <v>1576</v>
      </c>
      <c r="M31" s="38"/>
    </row>
    <row r="32" spans="1:13" ht="12.75">
      <c r="A32" s="18">
        <f ca="1" t="shared" si="0"/>
        <v>16</v>
      </c>
      <c r="B32" s="68" t="s">
        <v>305</v>
      </c>
      <c r="C32" s="63"/>
      <c r="D32" s="50" t="s">
        <v>890</v>
      </c>
      <c r="E32" s="65" t="s">
        <v>865</v>
      </c>
      <c r="F32" s="66">
        <v>327.01</v>
      </c>
      <c r="G32" s="67"/>
      <c r="H32" s="54">
        <f t="shared" si="1"/>
        <v>0</v>
      </c>
      <c r="I32" s="58" t="str">
        <f t="shared" si="2"/>
        <v>A</v>
      </c>
      <c r="J32" s="84" t="s">
        <v>1577</v>
      </c>
      <c r="M32" s="37"/>
    </row>
    <row r="33" spans="1:10" ht="12.75">
      <c r="A33" s="18">
        <f ca="1" t="shared" si="0"/>
        <v>17</v>
      </c>
      <c r="B33" s="68" t="s">
        <v>306</v>
      </c>
      <c r="C33" s="63"/>
      <c r="D33" s="50" t="s">
        <v>891</v>
      </c>
      <c r="E33" s="65" t="s">
        <v>863</v>
      </c>
      <c r="F33" s="66">
        <v>99.92</v>
      </c>
      <c r="G33" s="67"/>
      <c r="H33" s="54">
        <f t="shared" si="1"/>
        <v>0</v>
      </c>
      <c r="I33" s="58" t="str">
        <f t="shared" si="2"/>
        <v>A</v>
      </c>
      <c r="J33" s="84" t="s">
        <v>1570</v>
      </c>
    </row>
    <row r="34" spans="1:10" ht="12.75">
      <c r="A34" s="18">
        <f ca="1" t="shared" si="0"/>
        <v>18</v>
      </c>
      <c r="B34" s="68" t="s">
        <v>307</v>
      </c>
      <c r="C34" s="63"/>
      <c r="D34" s="50" t="s">
        <v>892</v>
      </c>
      <c r="E34" s="65" t="s">
        <v>863</v>
      </c>
      <c r="F34" s="66">
        <v>112.8</v>
      </c>
      <c r="G34" s="67"/>
      <c r="H34" s="54">
        <f t="shared" si="1"/>
        <v>0</v>
      </c>
      <c r="I34" s="58" t="str">
        <f t="shared" si="2"/>
        <v>A</v>
      </c>
      <c r="J34" s="84" t="s">
        <v>1570</v>
      </c>
    </row>
    <row r="35" spans="1:10" ht="12.75">
      <c r="A35" s="18">
        <f ca="1" t="shared" si="0"/>
        <v>19</v>
      </c>
      <c r="B35" s="68" t="s">
        <v>308</v>
      </c>
      <c r="C35" s="63"/>
      <c r="D35" s="50" t="s">
        <v>893</v>
      </c>
      <c r="E35" s="65" t="s">
        <v>863</v>
      </c>
      <c r="F35" s="66">
        <v>112.8</v>
      </c>
      <c r="G35" s="67"/>
      <c r="H35" s="54">
        <f t="shared" si="1"/>
        <v>0</v>
      </c>
      <c r="I35" s="58" t="str">
        <f t="shared" si="2"/>
        <v>A</v>
      </c>
      <c r="J35" s="84" t="s">
        <v>1570</v>
      </c>
    </row>
    <row r="36" spans="1:13" ht="12.75">
      <c r="A36" s="18">
        <f ca="1" t="shared" si="0"/>
        <v>20</v>
      </c>
      <c r="B36" s="68" t="s">
        <v>309</v>
      </c>
      <c r="C36" s="63"/>
      <c r="D36" s="50" t="s">
        <v>894</v>
      </c>
      <c r="E36" s="65" t="s">
        <v>866</v>
      </c>
      <c r="F36" s="66">
        <v>2</v>
      </c>
      <c r="G36" s="67"/>
      <c r="H36" s="54">
        <f t="shared" si="1"/>
        <v>0</v>
      </c>
      <c r="I36" s="58" t="str">
        <f t="shared" si="2"/>
        <v>A</v>
      </c>
      <c r="J36" s="84" t="s">
        <v>1570</v>
      </c>
      <c r="M36" s="37"/>
    </row>
    <row r="37" spans="1:13" ht="12.75">
      <c r="A37" s="18">
        <f ca="1" t="shared" si="0"/>
        <v>21</v>
      </c>
      <c r="B37" s="68" t="s">
        <v>310</v>
      </c>
      <c r="C37" s="63"/>
      <c r="D37" s="50" t="s">
        <v>895</v>
      </c>
      <c r="E37" s="65" t="s">
        <v>866</v>
      </c>
      <c r="F37" s="66">
        <v>5</v>
      </c>
      <c r="G37" s="67"/>
      <c r="H37" s="54">
        <f t="shared" si="1"/>
        <v>0</v>
      </c>
      <c r="I37" s="58" t="str">
        <f t="shared" si="2"/>
        <v>A</v>
      </c>
      <c r="J37" s="84" t="s">
        <v>1570</v>
      </c>
      <c r="M37" s="38"/>
    </row>
    <row r="38" spans="1:13" ht="12.75">
      <c r="A38" s="18">
        <f ca="1" t="shared" si="0"/>
        <v>22</v>
      </c>
      <c r="B38" s="68" t="s">
        <v>311</v>
      </c>
      <c r="C38" s="63"/>
      <c r="D38" s="50" t="s">
        <v>896</v>
      </c>
      <c r="E38" s="65" t="s">
        <v>866</v>
      </c>
      <c r="F38" s="66">
        <v>2</v>
      </c>
      <c r="G38" s="67"/>
      <c r="H38" s="54">
        <f t="shared" si="1"/>
        <v>0</v>
      </c>
      <c r="I38" s="58" t="str">
        <f t="shared" si="2"/>
        <v>A</v>
      </c>
      <c r="J38" s="84" t="s">
        <v>1570</v>
      </c>
      <c r="M38" s="37"/>
    </row>
    <row r="39" spans="1:10" ht="12.75">
      <c r="A39" s="18">
        <f ca="1" t="shared" si="0"/>
        <v>23</v>
      </c>
      <c r="B39" s="68" t="s">
        <v>312</v>
      </c>
      <c r="C39" s="63" t="s">
        <v>242</v>
      </c>
      <c r="D39" s="50" t="s">
        <v>897</v>
      </c>
      <c r="E39" s="65" t="s">
        <v>866</v>
      </c>
      <c r="F39" s="66">
        <v>2</v>
      </c>
      <c r="G39" s="67"/>
      <c r="H39" s="54">
        <f t="shared" si="1"/>
        <v>0</v>
      </c>
      <c r="I39" s="58" t="str">
        <f t="shared" si="2"/>
        <v>A</v>
      </c>
      <c r="J39" s="84" t="s">
        <v>1570</v>
      </c>
    </row>
    <row r="40" spans="1:10" ht="12.75">
      <c r="A40" s="18">
        <f ca="1" t="shared" si="0"/>
        <v>24</v>
      </c>
      <c r="B40" s="68" t="s">
        <v>313</v>
      </c>
      <c r="C40" s="63"/>
      <c r="D40" s="50" t="s">
        <v>898</v>
      </c>
      <c r="E40" s="65" t="s">
        <v>866</v>
      </c>
      <c r="F40" s="66">
        <v>2</v>
      </c>
      <c r="G40" s="67"/>
      <c r="H40" s="54">
        <f t="shared" si="1"/>
        <v>0</v>
      </c>
      <c r="I40" s="58" t="str">
        <f t="shared" si="2"/>
        <v>A</v>
      </c>
      <c r="J40" s="84" t="s">
        <v>1570</v>
      </c>
    </row>
    <row r="41" spans="1:13" ht="12.75">
      <c r="A41" s="18">
        <f ca="1" t="shared" si="0"/>
      </c>
      <c r="B41" s="68" t="s">
        <v>314</v>
      </c>
      <c r="C41" s="63"/>
      <c r="D41" s="50" t="s">
        <v>899</v>
      </c>
      <c r="E41" s="65"/>
      <c r="F41" s="66"/>
      <c r="G41" s="67"/>
      <c r="H41" s="54">
        <f t="shared" si="1"/>
      </c>
      <c r="I41" s="58">
        <f t="shared" si="2"/>
      </c>
      <c r="J41" s="84"/>
      <c r="M41" s="37"/>
    </row>
    <row r="42" spans="1:13" ht="12.75">
      <c r="A42" s="18">
        <f ca="1" t="shared" si="0"/>
        <v>25</v>
      </c>
      <c r="B42" s="68" t="s">
        <v>315</v>
      </c>
      <c r="C42" s="63"/>
      <c r="D42" s="50" t="s">
        <v>900</v>
      </c>
      <c r="E42" s="65" t="s">
        <v>867</v>
      </c>
      <c r="F42" s="66">
        <v>1300</v>
      </c>
      <c r="G42" s="67"/>
      <c r="H42" s="54">
        <f t="shared" si="1"/>
        <v>0</v>
      </c>
      <c r="I42" s="58" t="str">
        <f t="shared" si="2"/>
        <v>A</v>
      </c>
      <c r="J42" s="84" t="s">
        <v>1574</v>
      </c>
      <c r="M42" s="38"/>
    </row>
    <row r="43" spans="1:13" ht="12.75">
      <c r="A43" s="18">
        <f ca="1" t="shared" si="0"/>
        <v>26</v>
      </c>
      <c r="B43" s="68" t="s">
        <v>316</v>
      </c>
      <c r="C43" s="63"/>
      <c r="D43" s="50" t="s">
        <v>901</v>
      </c>
      <c r="E43" s="65" t="s">
        <v>867</v>
      </c>
      <c r="F43" s="66">
        <v>450</v>
      </c>
      <c r="G43" s="67"/>
      <c r="H43" s="54">
        <f t="shared" si="1"/>
        <v>0</v>
      </c>
      <c r="I43" s="58" t="str">
        <f t="shared" si="2"/>
        <v>A</v>
      </c>
      <c r="J43" s="84" t="s">
        <v>1574</v>
      </c>
      <c r="M43" s="37"/>
    </row>
    <row r="44" spans="1:10" ht="12.75">
      <c r="A44" s="18">
        <f ca="1" t="shared" si="0"/>
        <v>27</v>
      </c>
      <c r="B44" s="68" t="s">
        <v>317</v>
      </c>
      <c r="C44" s="63"/>
      <c r="D44" s="50" t="s">
        <v>902</v>
      </c>
      <c r="E44" s="65" t="s">
        <v>867</v>
      </c>
      <c r="F44" s="66">
        <v>26.4</v>
      </c>
      <c r="G44" s="67"/>
      <c r="H44" s="54">
        <f t="shared" si="1"/>
        <v>0</v>
      </c>
      <c r="I44" s="58" t="str">
        <f t="shared" si="2"/>
        <v>A</v>
      </c>
      <c r="J44" s="84" t="s">
        <v>1578</v>
      </c>
    </row>
    <row r="45" spans="1:10" ht="12.75">
      <c r="A45" s="18">
        <f ca="1" t="shared" si="0"/>
        <v>28</v>
      </c>
      <c r="B45" s="68" t="s">
        <v>318</v>
      </c>
      <c r="C45" s="63"/>
      <c r="D45" s="50" t="s">
        <v>903</v>
      </c>
      <c r="E45" s="65" t="s">
        <v>867</v>
      </c>
      <c r="F45" s="66">
        <v>600</v>
      </c>
      <c r="G45" s="67"/>
      <c r="H45" s="54">
        <f t="shared" si="1"/>
        <v>0</v>
      </c>
      <c r="I45" s="58" t="str">
        <f t="shared" si="2"/>
        <v>A</v>
      </c>
      <c r="J45" s="84" t="s">
        <v>1579</v>
      </c>
    </row>
    <row r="46" spans="1:10" ht="12.75">
      <c r="A46" s="18">
        <f ca="1" t="shared" si="0"/>
      </c>
      <c r="B46" s="68" t="s">
        <v>319</v>
      </c>
      <c r="C46" s="63"/>
      <c r="D46" s="50" t="s">
        <v>904</v>
      </c>
      <c r="E46" s="65"/>
      <c r="F46" s="66"/>
      <c r="G46" s="67"/>
      <c r="H46" s="54">
        <f t="shared" si="1"/>
      </c>
      <c r="I46" s="58">
        <f t="shared" si="2"/>
      </c>
      <c r="J46" s="86"/>
    </row>
    <row r="47" spans="1:13" ht="12.75">
      <c r="A47" s="18">
        <f ca="1" t="shared" si="0"/>
        <v>29</v>
      </c>
      <c r="B47" s="68" t="s">
        <v>320</v>
      </c>
      <c r="C47" s="63"/>
      <c r="D47" s="50" t="s">
        <v>905</v>
      </c>
      <c r="E47" s="65" t="s">
        <v>866</v>
      </c>
      <c r="F47" s="66">
        <v>28</v>
      </c>
      <c r="G47" s="67"/>
      <c r="H47" s="54">
        <f t="shared" si="1"/>
        <v>0</v>
      </c>
      <c r="I47" s="58" t="str">
        <f t="shared" si="2"/>
        <v>A</v>
      </c>
      <c r="J47" s="84" t="s">
        <v>1580</v>
      </c>
      <c r="M47" s="37"/>
    </row>
    <row r="48" spans="1:13" ht="24">
      <c r="A48" s="18">
        <f ca="1" t="shared" si="0"/>
        <v>30</v>
      </c>
      <c r="B48" s="68" t="s">
        <v>321</v>
      </c>
      <c r="C48" s="63"/>
      <c r="D48" s="50" t="s">
        <v>906</v>
      </c>
      <c r="E48" s="65" t="s">
        <v>866</v>
      </c>
      <c r="F48" s="66">
        <v>8</v>
      </c>
      <c r="G48" s="67"/>
      <c r="H48" s="54">
        <f t="shared" si="1"/>
        <v>0</v>
      </c>
      <c r="I48" s="58" t="str">
        <f t="shared" si="2"/>
        <v>A</v>
      </c>
      <c r="J48" s="84" t="s">
        <v>1579</v>
      </c>
      <c r="M48" s="38"/>
    </row>
    <row r="49" spans="1:13" ht="12.75">
      <c r="A49" s="18">
        <f ca="1" t="shared" si="0"/>
        <v>31</v>
      </c>
      <c r="B49" s="68" t="s">
        <v>322</v>
      </c>
      <c r="C49" s="63"/>
      <c r="D49" s="50" t="s">
        <v>907</v>
      </c>
      <c r="E49" s="65" t="s">
        <v>864</v>
      </c>
      <c r="F49" s="66">
        <v>525</v>
      </c>
      <c r="G49" s="67"/>
      <c r="H49" s="54">
        <f t="shared" si="1"/>
        <v>0</v>
      </c>
      <c r="I49" s="58" t="str">
        <f t="shared" si="2"/>
        <v>A</v>
      </c>
      <c r="J49" s="84" t="s">
        <v>1567</v>
      </c>
      <c r="M49" s="37"/>
    </row>
    <row r="50" spans="1:10" ht="12.75">
      <c r="A50" s="18">
        <f ca="1" t="shared" si="0"/>
        <v>32</v>
      </c>
      <c r="B50" s="68" t="s">
        <v>323</v>
      </c>
      <c r="C50" s="63"/>
      <c r="D50" s="50" t="s">
        <v>908</v>
      </c>
      <c r="E50" s="65" t="s">
        <v>863</v>
      </c>
      <c r="F50" s="66">
        <v>1750</v>
      </c>
      <c r="G50" s="67"/>
      <c r="H50" s="54">
        <f t="shared" si="1"/>
        <v>0</v>
      </c>
      <c r="I50" s="58" t="str">
        <f t="shared" si="2"/>
        <v>A</v>
      </c>
      <c r="J50" s="84" t="s">
        <v>1567</v>
      </c>
    </row>
    <row r="51" spans="1:10" ht="12.75">
      <c r="A51" s="18">
        <f ca="1" t="shared" si="0"/>
        <v>33</v>
      </c>
      <c r="B51" s="68" t="s">
        <v>324</v>
      </c>
      <c r="C51" s="63"/>
      <c r="D51" s="50" t="s">
        <v>909</v>
      </c>
      <c r="E51" s="65" t="s">
        <v>863</v>
      </c>
      <c r="F51" s="66">
        <v>99.92</v>
      </c>
      <c r="G51" s="67"/>
      <c r="H51" s="54">
        <f t="shared" si="1"/>
        <v>0</v>
      </c>
      <c r="I51" s="58" t="str">
        <f t="shared" si="2"/>
        <v>A</v>
      </c>
      <c r="J51" s="84" t="s">
        <v>1570</v>
      </c>
    </row>
    <row r="52" spans="1:10" ht="12.75">
      <c r="A52" s="18">
        <f ca="1" t="shared" si="0"/>
        <v>34</v>
      </c>
      <c r="B52" s="68" t="s">
        <v>325</v>
      </c>
      <c r="C52" s="63"/>
      <c r="D52" s="50" t="s">
        <v>910</v>
      </c>
      <c r="E52" s="65" t="s">
        <v>863</v>
      </c>
      <c r="F52" s="66">
        <v>99.92</v>
      </c>
      <c r="G52" s="67"/>
      <c r="H52" s="54">
        <f t="shared" si="1"/>
        <v>0</v>
      </c>
      <c r="I52" s="58" t="str">
        <f t="shared" si="2"/>
        <v>A</v>
      </c>
      <c r="J52" s="84" t="s">
        <v>1570</v>
      </c>
    </row>
    <row r="53" spans="1:10" ht="12.75">
      <c r="A53" s="18">
        <f ca="1" t="shared" si="0"/>
        <v>35</v>
      </c>
      <c r="B53" s="68" t="s">
        <v>326</v>
      </c>
      <c r="C53" s="63"/>
      <c r="D53" s="50" t="s">
        <v>911</v>
      </c>
      <c r="E53" s="65" t="s">
        <v>863</v>
      </c>
      <c r="F53" s="66">
        <v>99.92</v>
      </c>
      <c r="G53" s="67"/>
      <c r="H53" s="54">
        <f t="shared" si="1"/>
        <v>0</v>
      </c>
      <c r="I53" s="58" t="str">
        <f aca="true" t="shared" si="3" ref="I53:I70">IF(E53&lt;&gt;"","A","")</f>
        <v>A</v>
      </c>
      <c r="J53" s="84" t="s">
        <v>1570</v>
      </c>
    </row>
    <row r="54" spans="1:10" ht="12.75">
      <c r="A54" s="18">
        <f ca="1" t="shared" si="0"/>
        <v>36</v>
      </c>
      <c r="B54" s="68" t="s">
        <v>327</v>
      </c>
      <c r="C54" s="63"/>
      <c r="D54" s="50" t="s">
        <v>912</v>
      </c>
      <c r="E54" s="65" t="s">
        <v>863</v>
      </c>
      <c r="F54" s="66">
        <v>99.92</v>
      </c>
      <c r="G54" s="67"/>
      <c r="H54" s="54">
        <f t="shared" si="1"/>
        <v>0</v>
      </c>
      <c r="I54" s="58" t="str">
        <f t="shared" si="3"/>
        <v>A</v>
      </c>
      <c r="J54" s="84" t="s">
        <v>1570</v>
      </c>
    </row>
    <row r="55" spans="1:10" ht="12.75">
      <c r="A55" s="18">
        <f ca="1" t="shared" si="0"/>
        <v>37</v>
      </c>
      <c r="B55" s="68" t="s">
        <v>328</v>
      </c>
      <c r="C55" s="63"/>
      <c r="D55" s="50" t="s">
        <v>913</v>
      </c>
      <c r="E55" s="65" t="s">
        <v>863</v>
      </c>
      <c r="F55" s="66">
        <v>26.7</v>
      </c>
      <c r="G55" s="67"/>
      <c r="H55" s="54">
        <f t="shared" si="1"/>
        <v>0</v>
      </c>
      <c r="I55" s="58" t="str">
        <f t="shared" si="3"/>
        <v>A</v>
      </c>
      <c r="J55" s="84" t="s">
        <v>1570</v>
      </c>
    </row>
    <row r="56" spans="1:10" ht="12.75">
      <c r="A56" s="18">
        <f ca="1" t="shared" si="0"/>
        <v>38</v>
      </c>
      <c r="B56" s="68" t="s">
        <v>329</v>
      </c>
      <c r="C56" s="63"/>
      <c r="D56" s="50" t="s">
        <v>914</v>
      </c>
      <c r="E56" s="65" t="s">
        <v>866</v>
      </c>
      <c r="F56" s="66">
        <v>14</v>
      </c>
      <c r="G56" s="67"/>
      <c r="H56" s="54">
        <f t="shared" si="1"/>
        <v>0</v>
      </c>
      <c r="I56" s="58" t="str">
        <f t="shared" si="3"/>
        <v>A</v>
      </c>
      <c r="J56" s="84" t="s">
        <v>1570</v>
      </c>
    </row>
    <row r="57" spans="1:10" ht="12.75">
      <c r="A57" s="18">
        <f ca="1" t="shared" si="0"/>
      </c>
      <c r="B57" s="68" t="s">
        <v>330</v>
      </c>
      <c r="C57" s="63"/>
      <c r="D57" s="50" t="s">
        <v>915</v>
      </c>
      <c r="E57" s="65"/>
      <c r="F57" s="66"/>
      <c r="G57" s="67"/>
      <c r="H57" s="54">
        <f t="shared" si="1"/>
      </c>
      <c r="I57" s="58">
        <f t="shared" si="3"/>
      </c>
      <c r="J57" s="84"/>
    </row>
    <row r="58" spans="1:10" ht="12.75">
      <c r="A58" s="18">
        <f ca="1" t="shared" si="0"/>
        <v>39</v>
      </c>
      <c r="B58" s="68" t="s">
        <v>331</v>
      </c>
      <c r="C58" s="63"/>
      <c r="D58" s="50" t="s">
        <v>916</v>
      </c>
      <c r="E58" s="65" t="s">
        <v>865</v>
      </c>
      <c r="F58" s="66">
        <v>2300</v>
      </c>
      <c r="G58" s="67"/>
      <c r="H58" s="54">
        <f t="shared" si="1"/>
        <v>0</v>
      </c>
      <c r="I58" s="58" t="str">
        <f t="shared" si="3"/>
        <v>A</v>
      </c>
      <c r="J58" s="84" t="s">
        <v>1570</v>
      </c>
    </row>
    <row r="59" spans="1:10" ht="12.75" customHeight="1">
      <c r="A59" s="18">
        <f ca="1" t="shared" si="0"/>
        <v>40</v>
      </c>
      <c r="B59" s="68" t="s">
        <v>332</v>
      </c>
      <c r="C59" s="63"/>
      <c r="D59" s="50" t="s">
        <v>917</v>
      </c>
      <c r="E59" s="65" t="s">
        <v>865</v>
      </c>
      <c r="F59" s="66">
        <v>100</v>
      </c>
      <c r="G59" s="67"/>
      <c r="H59" s="54">
        <f t="shared" si="1"/>
        <v>0</v>
      </c>
      <c r="I59" s="58" t="str">
        <f t="shared" si="3"/>
        <v>A</v>
      </c>
      <c r="J59" s="84" t="s">
        <v>1579</v>
      </c>
    </row>
    <row r="60" spans="1:10" ht="12.75">
      <c r="A60" s="18">
        <f ca="1" t="shared" si="0"/>
        <v>41</v>
      </c>
      <c r="B60" s="68" t="s">
        <v>333</v>
      </c>
      <c r="C60" s="63"/>
      <c r="D60" s="50" t="s">
        <v>918</v>
      </c>
      <c r="E60" s="65" t="s">
        <v>865</v>
      </c>
      <c r="F60" s="66">
        <v>2300</v>
      </c>
      <c r="G60" s="67"/>
      <c r="H60" s="54">
        <f t="shared" si="1"/>
        <v>0</v>
      </c>
      <c r="I60" s="58" t="str">
        <f t="shared" si="3"/>
        <v>A</v>
      </c>
      <c r="J60" s="84" t="s">
        <v>1570</v>
      </c>
    </row>
    <row r="61" spans="1:10" ht="12.75">
      <c r="A61" s="18">
        <f ca="1" t="shared" si="0"/>
        <v>42</v>
      </c>
      <c r="B61" s="68" t="s">
        <v>334</v>
      </c>
      <c r="C61" s="63"/>
      <c r="D61" s="50" t="s">
        <v>919</v>
      </c>
      <c r="E61" s="65" t="s">
        <v>865</v>
      </c>
      <c r="F61" s="66">
        <v>2300</v>
      </c>
      <c r="G61" s="67"/>
      <c r="H61" s="54">
        <f t="shared" si="1"/>
        <v>0</v>
      </c>
      <c r="I61" s="58" t="str">
        <f t="shared" si="3"/>
        <v>A</v>
      </c>
      <c r="J61" s="84" t="s">
        <v>1570</v>
      </c>
    </row>
    <row r="62" spans="1:10" ht="12.75">
      <c r="A62" s="18">
        <f ca="1" t="shared" si="0"/>
        <v>43</v>
      </c>
      <c r="B62" s="68" t="s">
        <v>335</v>
      </c>
      <c r="C62" s="63"/>
      <c r="D62" s="50" t="s">
        <v>920</v>
      </c>
      <c r="E62" s="65" t="s">
        <v>868</v>
      </c>
      <c r="F62" s="66">
        <v>7</v>
      </c>
      <c r="G62" s="67"/>
      <c r="H62" s="54">
        <f t="shared" si="1"/>
        <v>0</v>
      </c>
      <c r="I62" s="58" t="str">
        <f t="shared" si="3"/>
        <v>A</v>
      </c>
      <c r="J62" s="84" t="s">
        <v>1570</v>
      </c>
    </row>
    <row r="63" spans="1:10" ht="12.75">
      <c r="A63" s="18">
        <f ca="1" t="shared" si="0"/>
        <v>44</v>
      </c>
      <c r="B63" s="68" t="s">
        <v>336</v>
      </c>
      <c r="C63" s="63"/>
      <c r="D63" s="50" t="s">
        <v>921</v>
      </c>
      <c r="E63" s="65" t="s">
        <v>866</v>
      </c>
      <c r="F63" s="66">
        <v>2</v>
      </c>
      <c r="G63" s="67"/>
      <c r="H63" s="54">
        <f t="shared" si="1"/>
        <v>0</v>
      </c>
      <c r="I63" s="58" t="str">
        <f t="shared" si="3"/>
        <v>A</v>
      </c>
      <c r="J63" s="84" t="s">
        <v>1570</v>
      </c>
    </row>
    <row r="64" spans="1:10" ht="12.75">
      <c r="A64" s="18">
        <f ca="1" t="shared" si="0"/>
        <v>45</v>
      </c>
      <c r="B64" s="68" t="s">
        <v>337</v>
      </c>
      <c r="C64" s="63"/>
      <c r="D64" s="50" t="s">
        <v>922</v>
      </c>
      <c r="E64" s="65" t="s">
        <v>868</v>
      </c>
      <c r="F64" s="66">
        <v>10</v>
      </c>
      <c r="G64" s="67"/>
      <c r="H64" s="54">
        <f t="shared" si="1"/>
        <v>0</v>
      </c>
      <c r="I64" s="58" t="str">
        <f t="shared" si="3"/>
        <v>A</v>
      </c>
      <c r="J64" s="84" t="s">
        <v>1570</v>
      </c>
    </row>
    <row r="65" spans="1:10" ht="12.75">
      <c r="A65" s="18">
        <f ca="1" t="shared" si="0"/>
        <v>46</v>
      </c>
      <c r="B65" s="68" t="s">
        <v>338</v>
      </c>
      <c r="C65" s="63"/>
      <c r="D65" s="50" t="s">
        <v>923</v>
      </c>
      <c r="E65" s="65" t="s">
        <v>868</v>
      </c>
      <c r="F65" s="66">
        <v>11</v>
      </c>
      <c r="G65" s="67"/>
      <c r="H65" s="54">
        <f t="shared" si="1"/>
        <v>0</v>
      </c>
      <c r="I65" s="58" t="str">
        <f t="shared" si="3"/>
        <v>A</v>
      </c>
      <c r="J65" s="84" t="s">
        <v>1570</v>
      </c>
    </row>
    <row r="66" spans="1:10" ht="12.75">
      <c r="A66" s="18">
        <f ca="1" t="shared" si="0"/>
        <v>47</v>
      </c>
      <c r="B66" s="68" t="s">
        <v>339</v>
      </c>
      <c r="C66" s="63"/>
      <c r="D66" s="50" t="s">
        <v>921</v>
      </c>
      <c r="E66" s="65" t="s">
        <v>866</v>
      </c>
      <c r="F66" s="66">
        <v>10</v>
      </c>
      <c r="G66" s="67"/>
      <c r="H66" s="54">
        <f t="shared" si="1"/>
        <v>0</v>
      </c>
      <c r="I66" s="58" t="str">
        <f t="shared" si="3"/>
        <v>A</v>
      </c>
      <c r="J66" s="84" t="s">
        <v>1570</v>
      </c>
    </row>
    <row r="67" spans="1:10" ht="12.75">
      <c r="A67" s="18">
        <f ca="1" t="shared" si="0"/>
        <v>48</v>
      </c>
      <c r="B67" s="68" t="s">
        <v>340</v>
      </c>
      <c r="C67" s="63"/>
      <c r="D67" s="50" t="s">
        <v>924</v>
      </c>
      <c r="E67" s="65" t="s">
        <v>863</v>
      </c>
      <c r="F67" s="66">
        <v>907.5</v>
      </c>
      <c r="G67" s="67"/>
      <c r="H67" s="54">
        <f t="shared" si="1"/>
        <v>0</v>
      </c>
      <c r="I67" s="58" t="str">
        <f t="shared" si="3"/>
        <v>A</v>
      </c>
      <c r="J67" s="84" t="s">
        <v>1574</v>
      </c>
    </row>
    <row r="68" spans="1:10" ht="12.75">
      <c r="A68" s="18">
        <f ca="1" t="shared" si="0"/>
        <v>49</v>
      </c>
      <c r="B68" s="68" t="s">
        <v>341</v>
      </c>
      <c r="C68" s="63"/>
      <c r="D68" s="50" t="s">
        <v>925</v>
      </c>
      <c r="E68" s="65" t="s">
        <v>863</v>
      </c>
      <c r="F68" s="66">
        <v>265.93</v>
      </c>
      <c r="G68" s="67"/>
      <c r="H68" s="54">
        <f t="shared" si="1"/>
        <v>0</v>
      </c>
      <c r="I68" s="58" t="str">
        <f t="shared" si="3"/>
        <v>A</v>
      </c>
      <c r="J68" s="84" t="s">
        <v>1581</v>
      </c>
    </row>
    <row r="69" spans="1:10" ht="12.75">
      <c r="A69" s="18">
        <f ca="1" t="shared" si="0"/>
        <v>50</v>
      </c>
      <c r="B69" s="68" t="s">
        <v>342</v>
      </c>
      <c r="C69" s="63" t="s">
        <v>242</v>
      </c>
      <c r="D69" s="50" t="s">
        <v>926</v>
      </c>
      <c r="E69" s="65" t="s">
        <v>863</v>
      </c>
      <c r="F69" s="66">
        <v>13</v>
      </c>
      <c r="G69" s="67"/>
      <c r="H69" s="54">
        <f t="shared" si="1"/>
        <v>0</v>
      </c>
      <c r="I69" s="58" t="str">
        <f t="shared" si="3"/>
        <v>A</v>
      </c>
      <c r="J69" s="84" t="s">
        <v>1570</v>
      </c>
    </row>
    <row r="70" spans="1:10" ht="12.75">
      <c r="A70" s="18">
        <f ca="1" t="shared" si="0"/>
        <v>51</v>
      </c>
      <c r="B70" s="68" t="s">
        <v>343</v>
      </c>
      <c r="C70" s="63"/>
      <c r="D70" s="50" t="s">
        <v>927</v>
      </c>
      <c r="E70" s="65" t="s">
        <v>863</v>
      </c>
      <c r="F70" s="66">
        <v>727.1</v>
      </c>
      <c r="G70" s="67"/>
      <c r="H70" s="54">
        <f t="shared" si="1"/>
        <v>0</v>
      </c>
      <c r="I70" s="58" t="str">
        <f t="shared" si="3"/>
        <v>A</v>
      </c>
      <c r="J70" s="84" t="s">
        <v>1570</v>
      </c>
    </row>
    <row r="71" spans="1:10" ht="12.75">
      <c r="A71" s="18">
        <f ca="1" t="shared" si="0"/>
        <v>52</v>
      </c>
      <c r="B71" s="68" t="s">
        <v>344</v>
      </c>
      <c r="C71" s="63"/>
      <c r="D71" s="50" t="s">
        <v>928</v>
      </c>
      <c r="E71" s="65" t="s">
        <v>863</v>
      </c>
      <c r="F71" s="66">
        <v>1070</v>
      </c>
      <c r="G71" s="67"/>
      <c r="H71" s="54">
        <f t="shared" si="1"/>
        <v>0</v>
      </c>
      <c r="I71" s="58" t="str">
        <f aca="true" t="shared" si="4" ref="I71:I134">IF(E71&lt;&gt;"","A","")</f>
        <v>A</v>
      </c>
      <c r="J71" s="84" t="s">
        <v>1570</v>
      </c>
    </row>
    <row r="72" spans="1:10" ht="12.75">
      <c r="A72" s="18">
        <f ca="1" t="shared" si="0"/>
        <v>53</v>
      </c>
      <c r="B72" s="68" t="s">
        <v>345</v>
      </c>
      <c r="C72" s="63"/>
      <c r="D72" s="50" t="s">
        <v>929</v>
      </c>
      <c r="E72" s="65" t="s">
        <v>866</v>
      </c>
      <c r="F72" s="66">
        <v>5</v>
      </c>
      <c r="G72" s="67"/>
      <c r="H72" s="54">
        <f t="shared" si="1"/>
        <v>0</v>
      </c>
      <c r="I72" s="58" t="str">
        <f t="shared" si="4"/>
        <v>A</v>
      </c>
      <c r="J72" s="84" t="s">
        <v>1570</v>
      </c>
    </row>
    <row r="73" spans="1:10" ht="12.75">
      <c r="A73" s="18">
        <f ca="1" t="shared" si="0"/>
        <v>54</v>
      </c>
      <c r="B73" s="68" t="s">
        <v>346</v>
      </c>
      <c r="C73" s="63"/>
      <c r="D73" s="50" t="s">
        <v>930</v>
      </c>
      <c r="E73" s="65" t="s">
        <v>868</v>
      </c>
      <c r="F73" s="66">
        <v>13</v>
      </c>
      <c r="G73" s="67"/>
      <c r="H73" s="54">
        <f t="shared" si="1"/>
        <v>0</v>
      </c>
      <c r="I73" s="58" t="str">
        <f t="shared" si="4"/>
        <v>A</v>
      </c>
      <c r="J73" s="84" t="s">
        <v>1570</v>
      </c>
    </row>
    <row r="74" spans="1:10" ht="12.75">
      <c r="A74" s="18">
        <f ca="1" t="shared" si="0"/>
        <v>55</v>
      </c>
      <c r="B74" s="68" t="s">
        <v>347</v>
      </c>
      <c r="C74" s="63"/>
      <c r="D74" s="50" t="s">
        <v>931</v>
      </c>
      <c r="E74" s="65" t="s">
        <v>866</v>
      </c>
      <c r="F74" s="66">
        <v>5</v>
      </c>
      <c r="G74" s="67"/>
      <c r="H74" s="54">
        <f t="shared" si="1"/>
        <v>0</v>
      </c>
      <c r="I74" s="58" t="str">
        <f t="shared" si="4"/>
        <v>A</v>
      </c>
      <c r="J74" s="84" t="s">
        <v>1570</v>
      </c>
    </row>
    <row r="75" spans="1:10" ht="12.75">
      <c r="A75" s="18">
        <f ca="1" t="shared" si="0"/>
        <v>56</v>
      </c>
      <c r="B75" s="68" t="s">
        <v>348</v>
      </c>
      <c r="C75" s="63"/>
      <c r="D75" s="50" t="s">
        <v>932</v>
      </c>
      <c r="E75" s="65" t="s">
        <v>868</v>
      </c>
      <c r="F75" s="66">
        <v>89</v>
      </c>
      <c r="G75" s="67"/>
      <c r="H75" s="54">
        <f t="shared" si="1"/>
        <v>0</v>
      </c>
      <c r="I75" s="58" t="str">
        <f t="shared" si="4"/>
        <v>A</v>
      </c>
      <c r="J75" s="84" t="s">
        <v>1570</v>
      </c>
    </row>
    <row r="76" spans="1:10" ht="12.75">
      <c r="A76" s="18">
        <f ca="1" t="shared" si="0"/>
        <v>57</v>
      </c>
      <c r="B76" s="68" t="s">
        <v>349</v>
      </c>
      <c r="C76" s="63"/>
      <c r="D76" s="50" t="s">
        <v>933</v>
      </c>
      <c r="E76" s="65" t="s">
        <v>866</v>
      </c>
      <c r="F76" s="66">
        <v>5</v>
      </c>
      <c r="G76" s="67"/>
      <c r="H76" s="54">
        <f t="shared" si="1"/>
        <v>0</v>
      </c>
      <c r="I76" s="58" t="str">
        <f t="shared" si="4"/>
        <v>A</v>
      </c>
      <c r="J76" s="84" t="s">
        <v>1582</v>
      </c>
    </row>
    <row r="77" spans="1:10" ht="12.75">
      <c r="A77" s="18">
        <f ca="1" t="shared" si="0"/>
        <v>58</v>
      </c>
      <c r="B77" s="68" t="s">
        <v>350</v>
      </c>
      <c r="C77" s="63" t="s">
        <v>242</v>
      </c>
      <c r="D77" s="50" t="s">
        <v>934</v>
      </c>
      <c r="E77" s="65" t="s">
        <v>869</v>
      </c>
      <c r="F77" s="66">
        <v>1</v>
      </c>
      <c r="G77" s="67"/>
      <c r="H77" s="54">
        <f t="shared" si="1"/>
        <v>0</v>
      </c>
      <c r="I77" s="58" t="str">
        <f t="shared" si="4"/>
        <v>A</v>
      </c>
      <c r="J77" s="84" t="s">
        <v>1570</v>
      </c>
    </row>
    <row r="78" spans="1:10" ht="12.75">
      <c r="A78" s="18">
        <f ca="1" t="shared" si="0"/>
        <v>59</v>
      </c>
      <c r="B78" s="68" t="s">
        <v>351</v>
      </c>
      <c r="C78" s="63" t="s">
        <v>242</v>
      </c>
      <c r="D78" s="50" t="s">
        <v>935</v>
      </c>
      <c r="E78" s="65" t="s">
        <v>866</v>
      </c>
      <c r="F78" s="66">
        <v>2</v>
      </c>
      <c r="G78" s="67"/>
      <c r="H78" s="54">
        <f t="shared" si="1"/>
        <v>0</v>
      </c>
      <c r="I78" s="58" t="str">
        <f t="shared" si="4"/>
        <v>A</v>
      </c>
      <c r="J78" s="84" t="s">
        <v>1570</v>
      </c>
    </row>
    <row r="79" spans="1:10" ht="12.75">
      <c r="A79" s="18">
        <f ca="1" t="shared" si="0"/>
        <v>60</v>
      </c>
      <c r="B79" s="68" t="s">
        <v>352</v>
      </c>
      <c r="C79" s="63"/>
      <c r="D79" s="50" t="s">
        <v>936</v>
      </c>
      <c r="E79" s="65" t="s">
        <v>866</v>
      </c>
      <c r="F79" s="66">
        <v>1</v>
      </c>
      <c r="G79" s="67"/>
      <c r="H79" s="54">
        <f t="shared" si="1"/>
        <v>0</v>
      </c>
      <c r="I79" s="58" t="str">
        <f t="shared" si="4"/>
        <v>A</v>
      </c>
      <c r="J79" s="84" t="s">
        <v>1582</v>
      </c>
    </row>
    <row r="80" spans="1:10" ht="12.75">
      <c r="A80" s="18">
        <f ca="1" t="shared" si="0"/>
        <v>61</v>
      </c>
      <c r="B80" s="68" t="s">
        <v>353</v>
      </c>
      <c r="C80" s="63" t="s">
        <v>242</v>
      </c>
      <c r="D80" s="50" t="s">
        <v>937</v>
      </c>
      <c r="E80" s="65" t="s">
        <v>866</v>
      </c>
      <c r="F80" s="66">
        <v>1</v>
      </c>
      <c r="G80" s="67"/>
      <c r="H80" s="54">
        <f t="shared" si="1"/>
        <v>0</v>
      </c>
      <c r="I80" s="58" t="str">
        <f t="shared" si="4"/>
        <v>A</v>
      </c>
      <c r="J80" s="84" t="s">
        <v>1582</v>
      </c>
    </row>
    <row r="81" spans="1:10" ht="12.75">
      <c r="A81" s="18">
        <f ca="1" t="shared" si="0"/>
        <v>62</v>
      </c>
      <c r="B81" s="68" t="s">
        <v>354</v>
      </c>
      <c r="C81" s="63" t="s">
        <v>242</v>
      </c>
      <c r="D81" s="50" t="s">
        <v>938</v>
      </c>
      <c r="E81" s="65" t="s">
        <v>866</v>
      </c>
      <c r="F81" s="66">
        <v>1</v>
      </c>
      <c r="G81" s="67"/>
      <c r="H81" s="54">
        <f t="shared" si="1"/>
        <v>0</v>
      </c>
      <c r="I81" s="58" t="str">
        <f t="shared" si="4"/>
        <v>A</v>
      </c>
      <c r="J81" s="84" t="s">
        <v>1583</v>
      </c>
    </row>
    <row r="82" spans="1:10" ht="12.75">
      <c r="A82" s="18">
        <f aca="true" ca="1" t="shared" si="5" ref="A82:A145">+IF(NOT(ISBLANK(INDIRECT("e"&amp;ROW()))),MAX(INDIRECT("a$16:A"&amp;ROW()-1))+1,"")</f>
        <v>63</v>
      </c>
      <c r="B82" s="68" t="s">
        <v>355</v>
      </c>
      <c r="C82" s="63" t="s">
        <v>242</v>
      </c>
      <c r="D82" s="50" t="s">
        <v>939</v>
      </c>
      <c r="E82" s="65" t="s">
        <v>866</v>
      </c>
      <c r="F82" s="66">
        <v>1</v>
      </c>
      <c r="G82" s="67"/>
      <c r="H82" s="54">
        <f aca="true" t="shared" si="6" ref="H82:H145">+IF(AND(F82="",G82=""),"",ROUND(F82*G82,2))</f>
        <v>0</v>
      </c>
      <c r="I82" s="58" t="str">
        <f t="shared" si="4"/>
        <v>A</v>
      </c>
      <c r="J82" s="84" t="s">
        <v>1583</v>
      </c>
    </row>
    <row r="83" spans="1:10" ht="12.75">
      <c r="A83" s="18">
        <f ca="1" t="shared" si="5"/>
        <v>64</v>
      </c>
      <c r="B83" s="68" t="s">
        <v>356</v>
      </c>
      <c r="C83" s="63"/>
      <c r="D83" s="50" t="s">
        <v>940</v>
      </c>
      <c r="E83" s="65" t="s">
        <v>866</v>
      </c>
      <c r="F83" s="66">
        <v>1</v>
      </c>
      <c r="G83" s="67"/>
      <c r="H83" s="54">
        <f t="shared" si="6"/>
        <v>0</v>
      </c>
      <c r="I83" s="58" t="str">
        <f t="shared" si="4"/>
        <v>A</v>
      </c>
      <c r="J83" s="84" t="s">
        <v>1582</v>
      </c>
    </row>
    <row r="84" spans="1:10" ht="12.75">
      <c r="A84" s="18">
        <f ca="1" t="shared" si="5"/>
        <v>65</v>
      </c>
      <c r="B84" s="68" t="s">
        <v>357</v>
      </c>
      <c r="C84" s="63"/>
      <c r="D84" s="50" t="s">
        <v>941</v>
      </c>
      <c r="E84" s="65" t="s">
        <v>866</v>
      </c>
      <c r="F84" s="66">
        <v>2</v>
      </c>
      <c r="G84" s="67"/>
      <c r="H84" s="54">
        <f t="shared" si="6"/>
        <v>0</v>
      </c>
      <c r="I84" s="58" t="str">
        <f t="shared" si="4"/>
        <v>A</v>
      </c>
      <c r="J84" s="84" t="s">
        <v>1583</v>
      </c>
    </row>
    <row r="85" spans="1:10" ht="12.75">
      <c r="A85" s="18">
        <f ca="1" t="shared" si="5"/>
        <v>66</v>
      </c>
      <c r="B85" s="68" t="s">
        <v>358</v>
      </c>
      <c r="C85" s="63"/>
      <c r="D85" s="50" t="s">
        <v>942</v>
      </c>
      <c r="E85" s="65" t="s">
        <v>868</v>
      </c>
      <c r="F85" s="66">
        <v>200</v>
      </c>
      <c r="G85" s="67"/>
      <c r="H85" s="54">
        <f t="shared" si="6"/>
        <v>0</v>
      </c>
      <c r="I85" s="58" t="str">
        <f t="shared" si="4"/>
        <v>A</v>
      </c>
      <c r="J85" s="84" t="s">
        <v>1574</v>
      </c>
    </row>
    <row r="86" spans="1:10" ht="12.75">
      <c r="A86" s="18">
        <f ca="1" t="shared" si="5"/>
        <v>67</v>
      </c>
      <c r="B86" s="68" t="s">
        <v>359</v>
      </c>
      <c r="C86" s="63" t="s">
        <v>242</v>
      </c>
      <c r="D86" s="50" t="s">
        <v>943</v>
      </c>
      <c r="E86" s="65" t="s">
        <v>868</v>
      </c>
      <c r="F86" s="66">
        <v>40</v>
      </c>
      <c r="G86" s="67"/>
      <c r="H86" s="54">
        <f t="shared" si="6"/>
        <v>0</v>
      </c>
      <c r="I86" s="58" t="str">
        <f t="shared" si="4"/>
        <v>A</v>
      </c>
      <c r="J86" s="84" t="s">
        <v>1582</v>
      </c>
    </row>
    <row r="87" spans="1:10" ht="12.75">
      <c r="A87" s="18">
        <f ca="1" t="shared" si="5"/>
        <v>68</v>
      </c>
      <c r="B87" s="68" t="s">
        <v>360</v>
      </c>
      <c r="C87" s="63"/>
      <c r="D87" s="50" t="s">
        <v>944</v>
      </c>
      <c r="E87" s="65" t="s">
        <v>866</v>
      </c>
      <c r="F87" s="66">
        <v>2</v>
      </c>
      <c r="G87" s="67"/>
      <c r="H87" s="54">
        <f t="shared" si="6"/>
        <v>0</v>
      </c>
      <c r="I87" s="58" t="str">
        <f t="shared" si="4"/>
        <v>A</v>
      </c>
      <c r="J87" s="84" t="s">
        <v>1583</v>
      </c>
    </row>
    <row r="88" spans="1:10" ht="12.75">
      <c r="A88" s="18">
        <f ca="1" t="shared" si="5"/>
        <v>69</v>
      </c>
      <c r="B88" s="68" t="s">
        <v>361</v>
      </c>
      <c r="C88" s="63" t="s">
        <v>242</v>
      </c>
      <c r="D88" s="50" t="s">
        <v>945</v>
      </c>
      <c r="E88" s="65" t="s">
        <v>869</v>
      </c>
      <c r="F88" s="66">
        <v>1</v>
      </c>
      <c r="G88" s="67"/>
      <c r="H88" s="54">
        <f t="shared" si="6"/>
        <v>0</v>
      </c>
      <c r="I88" s="58" t="str">
        <f t="shared" si="4"/>
        <v>A</v>
      </c>
      <c r="J88" s="84" t="s">
        <v>1582</v>
      </c>
    </row>
    <row r="89" spans="1:10" ht="12.75">
      <c r="A89" s="18">
        <f ca="1" t="shared" si="5"/>
      </c>
      <c r="B89" s="68" t="s">
        <v>362</v>
      </c>
      <c r="C89" s="63" t="s">
        <v>242</v>
      </c>
      <c r="D89" s="50" t="s">
        <v>946</v>
      </c>
      <c r="E89" s="65"/>
      <c r="F89" s="66"/>
      <c r="G89" s="67"/>
      <c r="H89" s="54">
        <f t="shared" si="6"/>
      </c>
      <c r="I89" s="58">
        <f t="shared" si="4"/>
      </c>
      <c r="J89" s="84"/>
    </row>
    <row r="90" spans="1:10" ht="12.75">
      <c r="A90" s="18">
        <f ca="1" t="shared" si="5"/>
        <v>70</v>
      </c>
      <c r="B90" s="68" t="s">
        <v>363</v>
      </c>
      <c r="C90" s="63" t="s">
        <v>242</v>
      </c>
      <c r="D90" s="50" t="s">
        <v>947</v>
      </c>
      <c r="E90" s="65" t="s">
        <v>866</v>
      </c>
      <c r="F90" s="66">
        <v>1</v>
      </c>
      <c r="G90" s="67"/>
      <c r="H90" s="54">
        <f t="shared" si="6"/>
        <v>0</v>
      </c>
      <c r="I90" s="58" t="str">
        <f t="shared" si="4"/>
        <v>A</v>
      </c>
      <c r="J90" s="84" t="s">
        <v>1579</v>
      </c>
    </row>
    <row r="91" spans="1:10" ht="12.75">
      <c r="A91" s="18">
        <f ca="1" t="shared" si="5"/>
        <v>71</v>
      </c>
      <c r="B91" s="68" t="s">
        <v>364</v>
      </c>
      <c r="C91" s="63" t="s">
        <v>242</v>
      </c>
      <c r="D91" s="50" t="s">
        <v>948</v>
      </c>
      <c r="E91" s="65" t="s">
        <v>866</v>
      </c>
      <c r="F91" s="66">
        <v>2</v>
      </c>
      <c r="G91" s="67"/>
      <c r="H91" s="54">
        <f t="shared" si="6"/>
        <v>0</v>
      </c>
      <c r="I91" s="58" t="str">
        <f t="shared" si="4"/>
        <v>A</v>
      </c>
      <c r="J91" s="84" t="s">
        <v>1579</v>
      </c>
    </row>
    <row r="92" spans="1:10" ht="12.75">
      <c r="A92" s="18">
        <f ca="1" t="shared" si="5"/>
        <v>72</v>
      </c>
      <c r="B92" s="68" t="s">
        <v>365</v>
      </c>
      <c r="C92" s="63" t="s">
        <v>242</v>
      </c>
      <c r="D92" s="50" t="s">
        <v>949</v>
      </c>
      <c r="E92" s="65" t="s">
        <v>866</v>
      </c>
      <c r="F92" s="66">
        <v>2</v>
      </c>
      <c r="G92" s="67"/>
      <c r="H92" s="54">
        <f t="shared" si="6"/>
        <v>0</v>
      </c>
      <c r="I92" s="58" t="str">
        <f t="shared" si="4"/>
        <v>A</v>
      </c>
      <c r="J92" s="84" t="s">
        <v>1579</v>
      </c>
    </row>
    <row r="93" spans="1:10" ht="12.75">
      <c r="A93" s="18">
        <f ca="1" t="shared" si="5"/>
        <v>73</v>
      </c>
      <c r="B93" s="68" t="s">
        <v>366</v>
      </c>
      <c r="C93" s="63" t="s">
        <v>242</v>
      </c>
      <c r="D93" s="50" t="s">
        <v>950</v>
      </c>
      <c r="E93" s="65" t="s">
        <v>866</v>
      </c>
      <c r="F93" s="66">
        <v>1</v>
      </c>
      <c r="G93" s="67"/>
      <c r="H93" s="54">
        <f t="shared" si="6"/>
        <v>0</v>
      </c>
      <c r="I93" s="58" t="str">
        <f t="shared" si="4"/>
        <v>A</v>
      </c>
      <c r="J93" s="84" t="s">
        <v>1579</v>
      </c>
    </row>
    <row r="94" spans="1:10" ht="12.75">
      <c r="A94" s="18">
        <f ca="1" t="shared" si="5"/>
        <v>74</v>
      </c>
      <c r="B94" s="68" t="s">
        <v>367</v>
      </c>
      <c r="C94" s="63" t="s">
        <v>242</v>
      </c>
      <c r="D94" s="50" t="s">
        <v>951</v>
      </c>
      <c r="E94" s="65" t="s">
        <v>866</v>
      </c>
      <c r="F94" s="66">
        <v>1</v>
      </c>
      <c r="G94" s="67"/>
      <c r="H94" s="54">
        <f t="shared" si="6"/>
        <v>0</v>
      </c>
      <c r="I94" s="58" t="str">
        <f t="shared" si="4"/>
        <v>A</v>
      </c>
      <c r="J94" s="84" t="s">
        <v>1579</v>
      </c>
    </row>
    <row r="95" spans="1:10" ht="12.75">
      <c r="A95" s="18">
        <f ca="1" t="shared" si="5"/>
      </c>
      <c r="B95" s="68" t="s">
        <v>368</v>
      </c>
      <c r="C95" s="63"/>
      <c r="D95" s="50" t="s">
        <v>952</v>
      </c>
      <c r="E95" s="65"/>
      <c r="F95" s="66"/>
      <c r="G95" s="67"/>
      <c r="H95" s="54">
        <f t="shared" si="6"/>
      </c>
      <c r="I95" s="58">
        <f t="shared" si="4"/>
      </c>
      <c r="J95" s="84"/>
    </row>
    <row r="96" spans="1:10" ht="12.75">
      <c r="A96" s="18">
        <f ca="1" t="shared" si="5"/>
        <v>75</v>
      </c>
      <c r="B96" s="68" t="s">
        <v>369</v>
      </c>
      <c r="C96" s="63"/>
      <c r="D96" s="50" t="s">
        <v>953</v>
      </c>
      <c r="E96" s="65" t="s">
        <v>866</v>
      </c>
      <c r="F96" s="66">
        <v>1</v>
      </c>
      <c r="G96" s="67"/>
      <c r="H96" s="54">
        <f t="shared" si="6"/>
        <v>0</v>
      </c>
      <c r="I96" s="58" t="str">
        <f t="shared" si="4"/>
        <v>A</v>
      </c>
      <c r="J96" s="84" t="s">
        <v>1579</v>
      </c>
    </row>
    <row r="97" spans="1:10" ht="12.75">
      <c r="A97" s="18">
        <f ca="1" t="shared" si="5"/>
      </c>
      <c r="B97" s="68" t="s">
        <v>370</v>
      </c>
      <c r="C97" s="63"/>
      <c r="D97" s="50" t="s">
        <v>954</v>
      </c>
      <c r="E97" s="65"/>
      <c r="F97" s="66"/>
      <c r="G97" s="67"/>
      <c r="H97" s="54">
        <f t="shared" si="6"/>
      </c>
      <c r="I97" s="58">
        <f t="shared" si="4"/>
      </c>
      <c r="J97" s="84"/>
    </row>
    <row r="98" spans="1:10" ht="12.75">
      <c r="A98" s="18">
        <f ca="1" t="shared" si="5"/>
        <v>76</v>
      </c>
      <c r="B98" s="68" t="s">
        <v>371</v>
      </c>
      <c r="C98" s="63"/>
      <c r="D98" s="50" t="s">
        <v>955</v>
      </c>
      <c r="E98" s="65" t="s">
        <v>868</v>
      </c>
      <c r="F98" s="66">
        <v>10</v>
      </c>
      <c r="G98" s="67"/>
      <c r="H98" s="54">
        <f t="shared" si="6"/>
        <v>0</v>
      </c>
      <c r="I98" s="58" t="str">
        <f t="shared" si="4"/>
        <v>A</v>
      </c>
      <c r="J98" s="84" t="s">
        <v>1579</v>
      </c>
    </row>
    <row r="99" spans="1:10" ht="12.75">
      <c r="A99" s="18">
        <f ca="1" t="shared" si="5"/>
      </c>
      <c r="B99" s="68" t="s">
        <v>372</v>
      </c>
      <c r="C99" s="63"/>
      <c r="D99" s="50" t="s">
        <v>956</v>
      </c>
      <c r="E99" s="65"/>
      <c r="F99" s="66"/>
      <c r="G99" s="67"/>
      <c r="H99" s="54">
        <f t="shared" si="6"/>
      </c>
      <c r="I99" s="58">
        <f t="shared" si="4"/>
      </c>
      <c r="J99" s="84"/>
    </row>
    <row r="100" spans="1:10" ht="12.75">
      <c r="A100" s="18">
        <f ca="1" t="shared" si="5"/>
        <v>77</v>
      </c>
      <c r="B100" s="68" t="s">
        <v>373</v>
      </c>
      <c r="C100" s="63"/>
      <c r="D100" s="50" t="s">
        <v>957</v>
      </c>
      <c r="E100" s="65" t="s">
        <v>868</v>
      </c>
      <c r="F100" s="66">
        <v>15</v>
      </c>
      <c r="G100" s="67"/>
      <c r="H100" s="54">
        <f t="shared" si="6"/>
        <v>0</v>
      </c>
      <c r="I100" s="58" t="str">
        <f t="shared" si="4"/>
        <v>A</v>
      </c>
      <c r="J100" s="84" t="s">
        <v>1579</v>
      </c>
    </row>
    <row r="101" spans="1:10" ht="12.75">
      <c r="A101" s="18">
        <f ca="1" t="shared" si="5"/>
        <v>78</v>
      </c>
      <c r="B101" s="68" t="s">
        <v>374</v>
      </c>
      <c r="C101" s="63"/>
      <c r="D101" s="50" t="s">
        <v>958</v>
      </c>
      <c r="E101" s="65" t="s">
        <v>868</v>
      </c>
      <c r="F101" s="66">
        <v>45</v>
      </c>
      <c r="G101" s="67"/>
      <c r="H101" s="54">
        <f t="shared" si="6"/>
        <v>0</v>
      </c>
      <c r="I101" s="58" t="str">
        <f t="shared" si="4"/>
        <v>A</v>
      </c>
      <c r="J101" s="84" t="s">
        <v>1579</v>
      </c>
    </row>
    <row r="102" spans="1:10" ht="12.75">
      <c r="A102" s="18">
        <f ca="1" t="shared" si="5"/>
      </c>
      <c r="B102" s="68" t="s">
        <v>375</v>
      </c>
      <c r="C102" s="63"/>
      <c r="D102" s="50" t="s">
        <v>959</v>
      </c>
      <c r="E102" s="65"/>
      <c r="F102" s="66"/>
      <c r="G102" s="67"/>
      <c r="H102" s="54">
        <f t="shared" si="6"/>
      </c>
      <c r="I102" s="58">
        <f t="shared" si="4"/>
      </c>
      <c r="J102" s="84"/>
    </row>
    <row r="103" spans="1:10" ht="12.75">
      <c r="A103" s="18">
        <f ca="1" t="shared" si="5"/>
        <v>79</v>
      </c>
      <c r="B103" s="68" t="s">
        <v>376</v>
      </c>
      <c r="C103" s="63"/>
      <c r="D103" s="50" t="s">
        <v>960</v>
      </c>
      <c r="E103" s="65" t="s">
        <v>866</v>
      </c>
      <c r="F103" s="66">
        <v>6</v>
      </c>
      <c r="G103" s="67"/>
      <c r="H103" s="54">
        <f t="shared" si="6"/>
        <v>0</v>
      </c>
      <c r="I103" s="58" t="str">
        <f t="shared" si="4"/>
        <v>A</v>
      </c>
      <c r="J103" s="84" t="s">
        <v>1579</v>
      </c>
    </row>
    <row r="104" spans="1:10" ht="12.75">
      <c r="A104" s="18">
        <f ca="1" t="shared" si="5"/>
        <v>80</v>
      </c>
      <c r="B104" s="68" t="s">
        <v>377</v>
      </c>
      <c r="C104" s="63"/>
      <c r="D104" s="50" t="s">
        <v>961</v>
      </c>
      <c r="E104" s="65" t="s">
        <v>866</v>
      </c>
      <c r="F104" s="66">
        <v>15</v>
      </c>
      <c r="G104" s="67"/>
      <c r="H104" s="54">
        <f t="shared" si="6"/>
        <v>0</v>
      </c>
      <c r="I104" s="58" t="str">
        <f t="shared" si="4"/>
        <v>A</v>
      </c>
      <c r="J104" s="84" t="s">
        <v>1579</v>
      </c>
    </row>
    <row r="105" spans="1:10" ht="12.75">
      <c r="A105" s="18">
        <f ca="1" t="shared" si="5"/>
      </c>
      <c r="B105" s="68" t="s">
        <v>378</v>
      </c>
      <c r="C105" s="63"/>
      <c r="D105" s="50" t="s">
        <v>962</v>
      </c>
      <c r="E105" s="65"/>
      <c r="F105" s="66"/>
      <c r="G105" s="67"/>
      <c r="H105" s="54">
        <f t="shared" si="6"/>
      </c>
      <c r="I105" s="58">
        <f t="shared" si="4"/>
      </c>
      <c r="J105" s="84"/>
    </row>
    <row r="106" spans="1:10" ht="12.75">
      <c r="A106" s="18">
        <f ca="1" t="shared" si="5"/>
        <v>81</v>
      </c>
      <c r="B106" s="68" t="s">
        <v>379</v>
      </c>
      <c r="C106" s="63"/>
      <c r="D106" s="50" t="s">
        <v>963</v>
      </c>
      <c r="E106" s="65" t="s">
        <v>866</v>
      </c>
      <c r="F106" s="66">
        <v>15</v>
      </c>
      <c r="G106" s="67"/>
      <c r="H106" s="54">
        <f t="shared" si="6"/>
        <v>0</v>
      </c>
      <c r="I106" s="58" t="str">
        <f t="shared" si="4"/>
        <v>A</v>
      </c>
      <c r="J106" s="84" t="s">
        <v>1579</v>
      </c>
    </row>
    <row r="107" spans="1:10" ht="12.75">
      <c r="A107" s="18">
        <f ca="1" t="shared" si="5"/>
        <v>82</v>
      </c>
      <c r="B107" s="68" t="s">
        <v>380</v>
      </c>
      <c r="C107" s="63"/>
      <c r="D107" s="50" t="s">
        <v>964</v>
      </c>
      <c r="E107" s="65" t="s">
        <v>866</v>
      </c>
      <c r="F107" s="66">
        <v>45</v>
      </c>
      <c r="G107" s="67"/>
      <c r="H107" s="54">
        <f t="shared" si="6"/>
        <v>0</v>
      </c>
      <c r="I107" s="58" t="str">
        <f t="shared" si="4"/>
        <v>A</v>
      </c>
      <c r="J107" s="84" t="s">
        <v>1579</v>
      </c>
    </row>
    <row r="108" spans="1:10" ht="12.75">
      <c r="A108" s="18">
        <f ca="1" t="shared" si="5"/>
      </c>
      <c r="B108" s="68" t="s">
        <v>381</v>
      </c>
      <c r="C108" s="63"/>
      <c r="D108" s="50" t="s">
        <v>965</v>
      </c>
      <c r="E108" s="65"/>
      <c r="F108" s="66"/>
      <c r="G108" s="67"/>
      <c r="H108" s="54">
        <f t="shared" si="6"/>
      </c>
      <c r="I108" s="58">
        <f t="shared" si="4"/>
      </c>
      <c r="J108" s="84"/>
    </row>
    <row r="109" spans="1:10" ht="12.75">
      <c r="A109" s="18">
        <f ca="1" t="shared" si="5"/>
        <v>83</v>
      </c>
      <c r="B109" s="68" t="s">
        <v>382</v>
      </c>
      <c r="C109" s="63"/>
      <c r="D109" s="50" t="s">
        <v>966</v>
      </c>
      <c r="E109" s="65" t="s">
        <v>868</v>
      </c>
      <c r="F109" s="66">
        <v>10</v>
      </c>
      <c r="G109" s="67"/>
      <c r="H109" s="54">
        <f t="shared" si="6"/>
        <v>0</v>
      </c>
      <c r="I109" s="58" t="str">
        <f t="shared" si="4"/>
        <v>A</v>
      </c>
      <c r="J109" s="84" t="s">
        <v>1579</v>
      </c>
    </row>
    <row r="110" spans="1:10" ht="12.75">
      <c r="A110" s="18">
        <f ca="1" t="shared" si="5"/>
        <v>84</v>
      </c>
      <c r="B110" s="68" t="s">
        <v>383</v>
      </c>
      <c r="C110" s="63"/>
      <c r="D110" s="50" t="s">
        <v>967</v>
      </c>
      <c r="E110" s="65" t="s">
        <v>868</v>
      </c>
      <c r="F110" s="66">
        <v>20</v>
      </c>
      <c r="G110" s="67"/>
      <c r="H110" s="54">
        <f t="shared" si="6"/>
        <v>0</v>
      </c>
      <c r="I110" s="58" t="str">
        <f t="shared" si="4"/>
        <v>A</v>
      </c>
      <c r="J110" s="84" t="s">
        <v>1579</v>
      </c>
    </row>
    <row r="111" spans="1:10" ht="12.75">
      <c r="A111" s="18">
        <f ca="1" t="shared" si="5"/>
      </c>
      <c r="B111" s="68" t="s">
        <v>384</v>
      </c>
      <c r="C111" s="63"/>
      <c r="D111" s="50" t="s">
        <v>968</v>
      </c>
      <c r="E111" s="65"/>
      <c r="F111" s="66"/>
      <c r="G111" s="67"/>
      <c r="H111" s="54">
        <f t="shared" si="6"/>
      </c>
      <c r="I111" s="58">
        <f t="shared" si="4"/>
      </c>
      <c r="J111" s="84"/>
    </row>
    <row r="112" spans="1:10" ht="12.75">
      <c r="A112" s="18">
        <f ca="1" t="shared" si="5"/>
        <v>85</v>
      </c>
      <c r="B112" s="68" t="s">
        <v>385</v>
      </c>
      <c r="C112" s="63"/>
      <c r="D112" s="50" t="s">
        <v>969</v>
      </c>
      <c r="E112" s="65" t="s">
        <v>868</v>
      </c>
      <c r="F112" s="66">
        <v>20</v>
      </c>
      <c r="G112" s="67"/>
      <c r="H112" s="54">
        <f t="shared" si="6"/>
        <v>0</v>
      </c>
      <c r="I112" s="58" t="str">
        <f t="shared" si="4"/>
        <v>A</v>
      </c>
      <c r="J112" s="84" t="s">
        <v>1579</v>
      </c>
    </row>
    <row r="113" spans="1:10" ht="12.75">
      <c r="A113" s="18">
        <f ca="1" t="shared" si="5"/>
        <v>86</v>
      </c>
      <c r="B113" s="68" t="s">
        <v>386</v>
      </c>
      <c r="C113" s="63"/>
      <c r="D113" s="50" t="s">
        <v>970</v>
      </c>
      <c r="E113" s="65" t="s">
        <v>868</v>
      </c>
      <c r="F113" s="66">
        <v>40</v>
      </c>
      <c r="G113" s="67"/>
      <c r="H113" s="54">
        <f t="shared" si="6"/>
        <v>0</v>
      </c>
      <c r="I113" s="58" t="str">
        <f t="shared" si="4"/>
        <v>A</v>
      </c>
      <c r="J113" s="84" t="s">
        <v>1579</v>
      </c>
    </row>
    <row r="114" spans="1:10" ht="12.75">
      <c r="A114" s="18">
        <f ca="1" t="shared" si="5"/>
      </c>
      <c r="B114" s="68" t="s">
        <v>387</v>
      </c>
      <c r="C114" s="63"/>
      <c r="D114" s="50" t="s">
        <v>971</v>
      </c>
      <c r="E114" s="65"/>
      <c r="F114" s="66"/>
      <c r="G114" s="67"/>
      <c r="H114" s="54">
        <f t="shared" si="6"/>
      </c>
      <c r="I114" s="58">
        <f t="shared" si="4"/>
      </c>
      <c r="J114" s="84"/>
    </row>
    <row r="115" spans="1:10" ht="12.75">
      <c r="A115" s="18">
        <f ca="1" t="shared" si="5"/>
        <v>87</v>
      </c>
      <c r="B115" s="68" t="s">
        <v>388</v>
      </c>
      <c r="C115" s="63"/>
      <c r="D115" s="50" t="s">
        <v>972</v>
      </c>
      <c r="E115" s="65" t="s">
        <v>868</v>
      </c>
      <c r="F115" s="66">
        <v>10</v>
      </c>
      <c r="G115" s="67"/>
      <c r="H115" s="54">
        <f t="shared" si="6"/>
        <v>0</v>
      </c>
      <c r="I115" s="58" t="str">
        <f t="shared" si="4"/>
        <v>A</v>
      </c>
      <c r="J115" s="84" t="s">
        <v>1579</v>
      </c>
    </row>
    <row r="116" spans="1:10" ht="12.75">
      <c r="A116" s="18">
        <f ca="1" t="shared" si="5"/>
        <v>88</v>
      </c>
      <c r="B116" s="68" t="s">
        <v>389</v>
      </c>
      <c r="C116" s="63"/>
      <c r="D116" s="50" t="s">
        <v>973</v>
      </c>
      <c r="E116" s="65" t="s">
        <v>868</v>
      </c>
      <c r="F116" s="66">
        <v>20</v>
      </c>
      <c r="G116" s="67"/>
      <c r="H116" s="54">
        <f t="shared" si="6"/>
        <v>0</v>
      </c>
      <c r="I116" s="58" t="str">
        <f t="shared" si="4"/>
        <v>A</v>
      </c>
      <c r="J116" s="84" t="s">
        <v>1579</v>
      </c>
    </row>
    <row r="117" spans="1:10" ht="12.75">
      <c r="A117" s="18">
        <f ca="1" t="shared" si="5"/>
      </c>
      <c r="B117" s="68" t="s">
        <v>390</v>
      </c>
      <c r="C117" s="63"/>
      <c r="D117" s="50" t="s">
        <v>974</v>
      </c>
      <c r="E117" s="65"/>
      <c r="F117" s="66"/>
      <c r="G117" s="67"/>
      <c r="H117" s="54">
        <f t="shared" si="6"/>
      </c>
      <c r="I117" s="58">
        <f t="shared" si="4"/>
      </c>
      <c r="J117" s="84"/>
    </row>
    <row r="118" spans="1:10" ht="12.75">
      <c r="A118" s="18">
        <f ca="1" t="shared" si="5"/>
        <v>89</v>
      </c>
      <c r="B118" s="68" t="s">
        <v>391</v>
      </c>
      <c r="C118" s="63"/>
      <c r="D118" s="50" t="s">
        <v>975</v>
      </c>
      <c r="E118" s="65" t="s">
        <v>868</v>
      </c>
      <c r="F118" s="66">
        <v>20</v>
      </c>
      <c r="G118" s="67"/>
      <c r="H118" s="54">
        <f t="shared" si="6"/>
        <v>0</v>
      </c>
      <c r="I118" s="58" t="str">
        <f t="shared" si="4"/>
        <v>A</v>
      </c>
      <c r="J118" s="84" t="s">
        <v>1579</v>
      </c>
    </row>
    <row r="119" spans="1:10" ht="12.75">
      <c r="A119" s="18">
        <f ca="1" t="shared" si="5"/>
        <v>90</v>
      </c>
      <c r="B119" s="68" t="s">
        <v>392</v>
      </c>
      <c r="C119" s="63"/>
      <c r="D119" s="50" t="s">
        <v>976</v>
      </c>
      <c r="E119" s="65" t="s">
        <v>868</v>
      </c>
      <c r="F119" s="66">
        <v>20</v>
      </c>
      <c r="G119" s="67"/>
      <c r="H119" s="54">
        <f t="shared" si="6"/>
        <v>0</v>
      </c>
      <c r="I119" s="58" t="str">
        <f t="shared" si="4"/>
        <v>A</v>
      </c>
      <c r="J119" s="84" t="s">
        <v>1579</v>
      </c>
    </row>
    <row r="120" spans="1:10" ht="12.75">
      <c r="A120" s="18">
        <f ca="1" t="shared" si="5"/>
        <v>91</v>
      </c>
      <c r="B120" s="68" t="s">
        <v>393</v>
      </c>
      <c r="C120" s="63"/>
      <c r="D120" s="50" t="s">
        <v>977</v>
      </c>
      <c r="E120" s="65" t="s">
        <v>868</v>
      </c>
      <c r="F120" s="66">
        <v>170</v>
      </c>
      <c r="G120" s="67"/>
      <c r="H120" s="54">
        <f t="shared" si="6"/>
        <v>0</v>
      </c>
      <c r="I120" s="58" t="str">
        <f t="shared" si="4"/>
        <v>A</v>
      </c>
      <c r="J120" s="84" t="s">
        <v>1579</v>
      </c>
    </row>
    <row r="121" spans="1:10" ht="12.75">
      <c r="A121" s="18">
        <f ca="1" t="shared" si="5"/>
        <v>92</v>
      </c>
      <c r="B121" s="68" t="s">
        <v>394</v>
      </c>
      <c r="C121" s="63"/>
      <c r="D121" s="50" t="s">
        <v>978</v>
      </c>
      <c r="E121" s="65" t="s">
        <v>868</v>
      </c>
      <c r="F121" s="66">
        <v>20</v>
      </c>
      <c r="G121" s="67"/>
      <c r="H121" s="54">
        <f t="shared" si="6"/>
        <v>0</v>
      </c>
      <c r="I121" s="58" t="str">
        <f t="shared" si="4"/>
        <v>A</v>
      </c>
      <c r="J121" s="84" t="s">
        <v>1579</v>
      </c>
    </row>
    <row r="122" spans="1:10" ht="12.75">
      <c r="A122" s="18">
        <f ca="1" t="shared" si="5"/>
        <v>93</v>
      </c>
      <c r="B122" s="68" t="s">
        <v>395</v>
      </c>
      <c r="C122" s="63"/>
      <c r="D122" s="50" t="s">
        <v>979</v>
      </c>
      <c r="E122" s="65" t="s">
        <v>868</v>
      </c>
      <c r="F122" s="66">
        <v>70</v>
      </c>
      <c r="G122" s="67"/>
      <c r="H122" s="54">
        <f t="shared" si="6"/>
        <v>0</v>
      </c>
      <c r="I122" s="58" t="str">
        <f t="shared" si="4"/>
        <v>A</v>
      </c>
      <c r="J122" s="84" t="s">
        <v>1579</v>
      </c>
    </row>
    <row r="123" spans="1:10" ht="12.75">
      <c r="A123" s="18">
        <f ca="1" t="shared" si="5"/>
        <v>94</v>
      </c>
      <c r="B123" s="68" t="s">
        <v>396</v>
      </c>
      <c r="C123" s="63"/>
      <c r="D123" s="50" t="s">
        <v>980</v>
      </c>
      <c r="E123" s="65" t="s">
        <v>868</v>
      </c>
      <c r="F123" s="66">
        <v>60</v>
      </c>
      <c r="G123" s="67"/>
      <c r="H123" s="54">
        <f t="shared" si="6"/>
        <v>0</v>
      </c>
      <c r="I123" s="58" t="str">
        <f t="shared" si="4"/>
        <v>A</v>
      </c>
      <c r="J123" s="84" t="s">
        <v>1579</v>
      </c>
    </row>
    <row r="124" spans="1:10" ht="12.75">
      <c r="A124" s="18">
        <f ca="1" t="shared" si="5"/>
        <v>95</v>
      </c>
      <c r="B124" s="68" t="s">
        <v>397</v>
      </c>
      <c r="C124" s="63"/>
      <c r="D124" s="50" t="s">
        <v>981</v>
      </c>
      <c r="E124" s="65" t="s">
        <v>868</v>
      </c>
      <c r="F124" s="66">
        <v>350</v>
      </c>
      <c r="G124" s="67"/>
      <c r="H124" s="54">
        <f t="shared" si="6"/>
        <v>0</v>
      </c>
      <c r="I124" s="58" t="str">
        <f t="shared" si="4"/>
        <v>A</v>
      </c>
      <c r="J124" s="84" t="s">
        <v>1579</v>
      </c>
    </row>
    <row r="125" spans="1:10" ht="12.75">
      <c r="A125" s="18">
        <f ca="1" t="shared" si="5"/>
        <v>96</v>
      </c>
      <c r="B125" s="68" t="s">
        <v>398</v>
      </c>
      <c r="C125" s="63"/>
      <c r="D125" s="50" t="s">
        <v>982</v>
      </c>
      <c r="E125" s="65" t="s">
        <v>868</v>
      </c>
      <c r="F125" s="66">
        <v>100</v>
      </c>
      <c r="G125" s="67"/>
      <c r="H125" s="54">
        <f t="shared" si="6"/>
        <v>0</v>
      </c>
      <c r="I125" s="58" t="str">
        <f t="shared" si="4"/>
        <v>A</v>
      </c>
      <c r="J125" s="84" t="s">
        <v>1579</v>
      </c>
    </row>
    <row r="126" spans="1:10" ht="12.75">
      <c r="A126" s="18">
        <f ca="1" t="shared" si="5"/>
        <v>97</v>
      </c>
      <c r="B126" s="68" t="s">
        <v>399</v>
      </c>
      <c r="C126" s="63"/>
      <c r="D126" s="50" t="s">
        <v>983</v>
      </c>
      <c r="E126" s="65" t="s">
        <v>868</v>
      </c>
      <c r="F126" s="66">
        <v>250</v>
      </c>
      <c r="G126" s="67"/>
      <c r="H126" s="54">
        <f t="shared" si="6"/>
        <v>0</v>
      </c>
      <c r="I126" s="58" t="str">
        <f t="shared" si="4"/>
        <v>A</v>
      </c>
      <c r="J126" s="84" t="s">
        <v>1579</v>
      </c>
    </row>
    <row r="127" spans="1:10" ht="12.75">
      <c r="A127" s="18">
        <f ca="1" t="shared" si="5"/>
      </c>
      <c r="B127" s="68" t="s">
        <v>400</v>
      </c>
      <c r="C127" s="63"/>
      <c r="D127" s="50" t="s">
        <v>984</v>
      </c>
      <c r="E127" s="65"/>
      <c r="F127" s="66"/>
      <c r="G127" s="67"/>
      <c r="H127" s="54">
        <f t="shared" si="6"/>
      </c>
      <c r="I127" s="58">
        <f t="shared" si="4"/>
      </c>
      <c r="J127" s="84"/>
    </row>
    <row r="128" spans="1:10" ht="12.75">
      <c r="A128" s="18">
        <f ca="1" t="shared" si="5"/>
        <v>98</v>
      </c>
      <c r="B128" s="68" t="s">
        <v>401</v>
      </c>
      <c r="C128" s="63"/>
      <c r="D128" s="50" t="s">
        <v>985</v>
      </c>
      <c r="E128" s="65" t="s">
        <v>868</v>
      </c>
      <c r="F128" s="66">
        <v>110</v>
      </c>
      <c r="G128" s="67"/>
      <c r="H128" s="54">
        <f t="shared" si="6"/>
        <v>0</v>
      </c>
      <c r="I128" s="58" t="str">
        <f t="shared" si="4"/>
        <v>A</v>
      </c>
      <c r="J128" s="84" t="s">
        <v>1579</v>
      </c>
    </row>
    <row r="129" spans="1:10" ht="12.75">
      <c r="A129" s="18">
        <f ca="1" t="shared" si="5"/>
        <v>99</v>
      </c>
      <c r="B129" s="68" t="s">
        <v>402</v>
      </c>
      <c r="C129" s="63"/>
      <c r="D129" s="50" t="s">
        <v>986</v>
      </c>
      <c r="E129" s="65" t="s">
        <v>868</v>
      </c>
      <c r="F129" s="66">
        <v>50</v>
      </c>
      <c r="G129" s="67"/>
      <c r="H129" s="54">
        <f t="shared" si="6"/>
        <v>0</v>
      </c>
      <c r="I129" s="58" t="str">
        <f t="shared" si="4"/>
        <v>A</v>
      </c>
      <c r="J129" s="84" t="s">
        <v>1579</v>
      </c>
    </row>
    <row r="130" spans="1:10" ht="12.75">
      <c r="A130" s="18">
        <f ca="1" t="shared" si="5"/>
      </c>
      <c r="B130" s="68" t="s">
        <v>403</v>
      </c>
      <c r="C130" s="63"/>
      <c r="D130" s="50" t="s">
        <v>987</v>
      </c>
      <c r="E130" s="65"/>
      <c r="F130" s="66"/>
      <c r="G130" s="67"/>
      <c r="H130" s="54">
        <f t="shared" si="6"/>
      </c>
      <c r="I130" s="58">
        <f t="shared" si="4"/>
      </c>
      <c r="J130" s="84"/>
    </row>
    <row r="131" spans="1:10" ht="12.75">
      <c r="A131" s="18">
        <f ca="1" t="shared" si="5"/>
        <v>100</v>
      </c>
      <c r="B131" s="68" t="s">
        <v>404</v>
      </c>
      <c r="C131" s="63"/>
      <c r="D131" s="50" t="s">
        <v>988</v>
      </c>
      <c r="E131" s="65" t="s">
        <v>868</v>
      </c>
      <c r="F131" s="66">
        <v>200</v>
      </c>
      <c r="G131" s="67"/>
      <c r="H131" s="54">
        <f t="shared" si="6"/>
        <v>0</v>
      </c>
      <c r="I131" s="58" t="str">
        <f t="shared" si="4"/>
        <v>A</v>
      </c>
      <c r="J131" s="84" t="s">
        <v>1579</v>
      </c>
    </row>
    <row r="132" spans="1:10" ht="12.75">
      <c r="A132" s="18">
        <f ca="1" t="shared" si="5"/>
        <v>101</v>
      </c>
      <c r="B132" s="68" t="s">
        <v>405</v>
      </c>
      <c r="C132" s="63"/>
      <c r="D132" s="50" t="s">
        <v>989</v>
      </c>
      <c r="E132" s="65" t="s">
        <v>868</v>
      </c>
      <c r="F132" s="66">
        <v>50</v>
      </c>
      <c r="G132" s="67"/>
      <c r="H132" s="54">
        <f t="shared" si="6"/>
        <v>0</v>
      </c>
      <c r="I132" s="58" t="str">
        <f t="shared" si="4"/>
        <v>A</v>
      </c>
      <c r="J132" s="84" t="s">
        <v>1579</v>
      </c>
    </row>
    <row r="133" spans="1:10" ht="12.75">
      <c r="A133" s="18">
        <f ca="1" t="shared" si="5"/>
        <v>102</v>
      </c>
      <c r="B133" s="68" t="s">
        <v>406</v>
      </c>
      <c r="C133" s="63"/>
      <c r="D133" s="50" t="s">
        <v>990</v>
      </c>
      <c r="E133" s="65" t="s">
        <v>868</v>
      </c>
      <c r="F133" s="66">
        <v>300</v>
      </c>
      <c r="G133" s="67"/>
      <c r="H133" s="54">
        <f t="shared" si="6"/>
        <v>0</v>
      </c>
      <c r="I133" s="58" t="str">
        <f t="shared" si="4"/>
        <v>A</v>
      </c>
      <c r="J133" s="84" t="s">
        <v>1579</v>
      </c>
    </row>
    <row r="134" spans="1:10" ht="12.75">
      <c r="A134" s="18">
        <f ca="1" t="shared" si="5"/>
        <v>103</v>
      </c>
      <c r="B134" s="68" t="s">
        <v>407</v>
      </c>
      <c r="C134" s="63"/>
      <c r="D134" s="50" t="s">
        <v>991</v>
      </c>
      <c r="E134" s="65" t="s">
        <v>868</v>
      </c>
      <c r="F134" s="66">
        <v>890</v>
      </c>
      <c r="G134" s="67"/>
      <c r="H134" s="54">
        <f t="shared" si="6"/>
        <v>0</v>
      </c>
      <c r="I134" s="58" t="str">
        <f t="shared" si="4"/>
        <v>A</v>
      </c>
      <c r="J134" s="84" t="s">
        <v>1579</v>
      </c>
    </row>
    <row r="135" spans="1:10" ht="12.75">
      <c r="A135" s="18">
        <f ca="1" t="shared" si="5"/>
        <v>104</v>
      </c>
      <c r="B135" s="68" t="s">
        <v>408</v>
      </c>
      <c r="C135" s="63"/>
      <c r="D135" s="50" t="s">
        <v>992</v>
      </c>
      <c r="E135" s="65" t="s">
        <v>868</v>
      </c>
      <c r="F135" s="66">
        <v>150</v>
      </c>
      <c r="G135" s="67"/>
      <c r="H135" s="54">
        <f t="shared" si="6"/>
        <v>0</v>
      </c>
      <c r="I135" s="58" t="str">
        <f aca="true" t="shared" si="7" ref="I135:I198">IF(E135&lt;&gt;"","A","")</f>
        <v>A</v>
      </c>
      <c r="J135" s="84" t="s">
        <v>1579</v>
      </c>
    </row>
    <row r="136" spans="1:10" ht="12.75">
      <c r="A136" s="18">
        <f ca="1" t="shared" si="5"/>
        <v>105</v>
      </c>
      <c r="B136" s="68" t="s">
        <v>409</v>
      </c>
      <c r="C136" s="63"/>
      <c r="D136" s="50" t="s">
        <v>993</v>
      </c>
      <c r="E136" s="65" t="s">
        <v>868</v>
      </c>
      <c r="F136" s="66">
        <v>125</v>
      </c>
      <c r="G136" s="67"/>
      <c r="H136" s="54">
        <f t="shared" si="6"/>
        <v>0</v>
      </c>
      <c r="I136" s="58" t="str">
        <f t="shared" si="7"/>
        <v>A</v>
      </c>
      <c r="J136" s="84" t="s">
        <v>1579</v>
      </c>
    </row>
    <row r="137" spans="1:10" ht="12.75">
      <c r="A137" s="18">
        <f ca="1" t="shared" si="5"/>
      </c>
      <c r="B137" s="68" t="s">
        <v>410</v>
      </c>
      <c r="C137" s="63"/>
      <c r="D137" s="50" t="s">
        <v>994</v>
      </c>
      <c r="E137" s="65"/>
      <c r="F137" s="66"/>
      <c r="G137" s="67"/>
      <c r="H137" s="54">
        <f t="shared" si="6"/>
      </c>
      <c r="I137" s="58">
        <f t="shared" si="7"/>
      </c>
      <c r="J137" s="84"/>
    </row>
    <row r="138" spans="1:10" ht="12.75">
      <c r="A138" s="18">
        <f ca="1" t="shared" si="5"/>
        <v>106</v>
      </c>
      <c r="B138" s="68" t="s">
        <v>411</v>
      </c>
      <c r="C138" s="63"/>
      <c r="D138" s="50" t="s">
        <v>995</v>
      </c>
      <c r="E138" s="65" t="s">
        <v>868</v>
      </c>
      <c r="F138" s="66">
        <v>150</v>
      </c>
      <c r="G138" s="67"/>
      <c r="H138" s="54">
        <f t="shared" si="6"/>
        <v>0</v>
      </c>
      <c r="I138" s="58" t="str">
        <f t="shared" si="7"/>
        <v>A</v>
      </c>
      <c r="J138" s="84" t="s">
        <v>1579</v>
      </c>
    </row>
    <row r="139" spans="1:10" ht="12.75">
      <c r="A139" s="18">
        <f ca="1" t="shared" si="5"/>
      </c>
      <c r="B139" s="68" t="s">
        <v>412</v>
      </c>
      <c r="C139" s="63"/>
      <c r="D139" s="50" t="s">
        <v>996</v>
      </c>
      <c r="E139" s="65"/>
      <c r="F139" s="66"/>
      <c r="G139" s="67"/>
      <c r="H139" s="54">
        <f t="shared" si="6"/>
      </c>
      <c r="I139" s="58">
        <f t="shared" si="7"/>
      </c>
      <c r="J139" s="84"/>
    </row>
    <row r="140" spans="1:10" ht="12.75">
      <c r="A140" s="18">
        <f ca="1" t="shared" si="5"/>
        <v>107</v>
      </c>
      <c r="B140" s="68" t="s">
        <v>413</v>
      </c>
      <c r="C140" s="63"/>
      <c r="D140" s="50" t="s">
        <v>997</v>
      </c>
      <c r="E140" s="65" t="s">
        <v>868</v>
      </c>
      <c r="F140" s="66">
        <v>150</v>
      </c>
      <c r="G140" s="67"/>
      <c r="H140" s="54">
        <f t="shared" si="6"/>
        <v>0</v>
      </c>
      <c r="I140" s="58" t="str">
        <f t="shared" si="7"/>
        <v>A</v>
      </c>
      <c r="J140" s="84" t="s">
        <v>1579</v>
      </c>
    </row>
    <row r="141" spans="1:10" ht="12.75">
      <c r="A141" s="18">
        <f ca="1" t="shared" si="5"/>
      </c>
      <c r="B141" s="68" t="s">
        <v>414</v>
      </c>
      <c r="C141" s="63"/>
      <c r="D141" s="50" t="s">
        <v>998</v>
      </c>
      <c r="E141" s="65"/>
      <c r="F141" s="66"/>
      <c r="G141" s="67"/>
      <c r="H141" s="54">
        <f t="shared" si="6"/>
      </c>
      <c r="I141" s="58">
        <f t="shared" si="7"/>
      </c>
      <c r="J141" s="84"/>
    </row>
    <row r="142" spans="1:10" ht="12.75">
      <c r="A142" s="18">
        <f ca="1" t="shared" si="5"/>
        <v>108</v>
      </c>
      <c r="B142" s="68" t="s">
        <v>415</v>
      </c>
      <c r="C142" s="63"/>
      <c r="D142" s="50" t="s">
        <v>999</v>
      </c>
      <c r="E142" s="65" t="s">
        <v>868</v>
      </c>
      <c r="F142" s="66">
        <v>150</v>
      </c>
      <c r="G142" s="67"/>
      <c r="H142" s="54">
        <f t="shared" si="6"/>
        <v>0</v>
      </c>
      <c r="I142" s="58" t="str">
        <f t="shared" si="7"/>
        <v>A</v>
      </c>
      <c r="J142" s="84" t="s">
        <v>1579</v>
      </c>
    </row>
    <row r="143" spans="1:10" ht="12.75">
      <c r="A143" s="18">
        <f ca="1" t="shared" si="5"/>
        <v>109</v>
      </c>
      <c r="B143" s="68" t="s">
        <v>416</v>
      </c>
      <c r="C143" s="63"/>
      <c r="D143" s="50" t="s">
        <v>1000</v>
      </c>
      <c r="E143" s="65" t="s">
        <v>868</v>
      </c>
      <c r="F143" s="66">
        <v>150</v>
      </c>
      <c r="G143" s="67"/>
      <c r="H143" s="54">
        <f t="shared" si="6"/>
        <v>0</v>
      </c>
      <c r="I143" s="58" t="str">
        <f t="shared" si="7"/>
        <v>A</v>
      </c>
      <c r="J143" s="84" t="s">
        <v>1579</v>
      </c>
    </row>
    <row r="144" spans="1:10" ht="12.75">
      <c r="A144" s="18">
        <f ca="1" t="shared" si="5"/>
      </c>
      <c r="B144" s="68" t="s">
        <v>417</v>
      </c>
      <c r="C144" s="63"/>
      <c r="D144" s="50" t="s">
        <v>1001</v>
      </c>
      <c r="E144" s="65"/>
      <c r="F144" s="66"/>
      <c r="G144" s="67"/>
      <c r="H144" s="54">
        <f t="shared" si="6"/>
      </c>
      <c r="I144" s="58">
        <f t="shared" si="7"/>
      </c>
      <c r="J144" s="84"/>
    </row>
    <row r="145" spans="1:10" ht="12.75">
      <c r="A145" s="18">
        <f ca="1" t="shared" si="5"/>
        <v>110</v>
      </c>
      <c r="B145" s="68" t="s">
        <v>418</v>
      </c>
      <c r="C145" s="63"/>
      <c r="D145" s="50" t="s">
        <v>1002</v>
      </c>
      <c r="E145" s="65" t="s">
        <v>866</v>
      </c>
      <c r="F145" s="66">
        <v>2</v>
      </c>
      <c r="G145" s="67"/>
      <c r="H145" s="54">
        <f t="shared" si="6"/>
        <v>0</v>
      </c>
      <c r="I145" s="58" t="str">
        <f t="shared" si="7"/>
        <v>A</v>
      </c>
      <c r="J145" s="84" t="s">
        <v>1579</v>
      </c>
    </row>
    <row r="146" spans="1:10" ht="24">
      <c r="A146" s="18">
        <f aca="true" ca="1" t="shared" si="8" ref="A146:A209">+IF(NOT(ISBLANK(INDIRECT("e"&amp;ROW()))),MAX(INDIRECT("a$16:A"&amp;ROW()-1))+1,"")</f>
      </c>
      <c r="B146" s="68" t="s">
        <v>419</v>
      </c>
      <c r="C146" s="63"/>
      <c r="D146" s="50" t="s">
        <v>1003</v>
      </c>
      <c r="E146" s="65"/>
      <c r="F146" s="66"/>
      <c r="G146" s="67"/>
      <c r="H146" s="54">
        <f aca="true" t="shared" si="9" ref="H146:H200">+IF(AND(F146="",G146=""),"",ROUND(F146*G146,2))</f>
      </c>
      <c r="I146" s="58">
        <f t="shared" si="7"/>
      </c>
      <c r="J146" s="84"/>
    </row>
    <row r="147" spans="1:10" ht="12.75">
      <c r="A147" s="18">
        <f ca="1" t="shared" si="8"/>
        <v>111</v>
      </c>
      <c r="B147" s="68" t="s">
        <v>420</v>
      </c>
      <c r="C147" s="63"/>
      <c r="D147" s="50" t="s">
        <v>1004</v>
      </c>
      <c r="E147" s="65" t="s">
        <v>866</v>
      </c>
      <c r="F147" s="66">
        <v>6</v>
      </c>
      <c r="G147" s="67"/>
      <c r="H147" s="54">
        <f t="shared" si="9"/>
        <v>0</v>
      </c>
      <c r="I147" s="58" t="str">
        <f t="shared" si="7"/>
        <v>A</v>
      </c>
      <c r="J147" s="84" t="s">
        <v>1579</v>
      </c>
    </row>
    <row r="148" spans="1:10" ht="12.75">
      <c r="A148" s="18">
        <f ca="1" t="shared" si="8"/>
        <v>112</v>
      </c>
      <c r="B148" s="68" t="s">
        <v>421</v>
      </c>
      <c r="C148" s="63"/>
      <c r="D148" s="50" t="s">
        <v>1005</v>
      </c>
      <c r="E148" s="65" t="s">
        <v>866</v>
      </c>
      <c r="F148" s="66">
        <v>6</v>
      </c>
      <c r="G148" s="67"/>
      <c r="H148" s="54">
        <f t="shared" si="9"/>
        <v>0</v>
      </c>
      <c r="I148" s="58" t="str">
        <f t="shared" si="7"/>
        <v>A</v>
      </c>
      <c r="J148" s="84" t="s">
        <v>1579</v>
      </c>
    </row>
    <row r="149" spans="1:10" ht="12.75">
      <c r="A149" s="18">
        <f ca="1" t="shared" si="8"/>
      </c>
      <c r="B149" s="68" t="s">
        <v>422</v>
      </c>
      <c r="C149" s="63"/>
      <c r="D149" s="50" t="s">
        <v>1006</v>
      </c>
      <c r="E149" s="65"/>
      <c r="F149" s="66"/>
      <c r="G149" s="67"/>
      <c r="H149" s="54">
        <f t="shared" si="9"/>
      </c>
      <c r="I149" s="58">
        <f t="shared" si="7"/>
      </c>
      <c r="J149" s="84"/>
    </row>
    <row r="150" spans="1:10" ht="12.75">
      <c r="A150" s="18">
        <f ca="1" t="shared" si="8"/>
        <v>113</v>
      </c>
      <c r="B150" s="68" t="s">
        <v>423</v>
      </c>
      <c r="C150" s="63"/>
      <c r="D150" s="50" t="s">
        <v>1007</v>
      </c>
      <c r="E150" s="65" t="s">
        <v>866</v>
      </c>
      <c r="F150" s="66">
        <v>2</v>
      </c>
      <c r="G150" s="67"/>
      <c r="H150" s="54">
        <f t="shared" si="9"/>
        <v>0</v>
      </c>
      <c r="I150" s="58" t="str">
        <f t="shared" si="7"/>
        <v>A</v>
      </c>
      <c r="J150" s="84" t="s">
        <v>1579</v>
      </c>
    </row>
    <row r="151" spans="1:10" ht="12.75">
      <c r="A151" s="18">
        <f ca="1" t="shared" si="8"/>
      </c>
      <c r="B151" s="68" t="s">
        <v>424</v>
      </c>
      <c r="C151" s="63"/>
      <c r="D151" s="50" t="s">
        <v>1008</v>
      </c>
      <c r="E151" s="65"/>
      <c r="F151" s="66"/>
      <c r="G151" s="67"/>
      <c r="H151" s="54">
        <f t="shared" si="9"/>
      </c>
      <c r="I151" s="58">
        <f t="shared" si="7"/>
      </c>
      <c r="J151" s="84"/>
    </row>
    <row r="152" spans="1:10" ht="12.75">
      <c r="A152" s="18">
        <f ca="1" t="shared" si="8"/>
        <v>114</v>
      </c>
      <c r="B152" s="68" t="s">
        <v>425</v>
      </c>
      <c r="C152" s="63"/>
      <c r="D152" s="50" t="s">
        <v>1009</v>
      </c>
      <c r="E152" s="65" t="s">
        <v>866</v>
      </c>
      <c r="F152" s="66">
        <v>1</v>
      </c>
      <c r="G152" s="67"/>
      <c r="H152" s="54">
        <f t="shared" si="9"/>
        <v>0</v>
      </c>
      <c r="I152" s="58" t="str">
        <f t="shared" si="7"/>
        <v>A</v>
      </c>
      <c r="J152" s="84" t="s">
        <v>1579</v>
      </c>
    </row>
    <row r="153" spans="1:10" ht="12.75">
      <c r="A153" s="18">
        <f ca="1" t="shared" si="8"/>
        <v>115</v>
      </c>
      <c r="B153" s="68" t="s">
        <v>426</v>
      </c>
      <c r="C153" s="63"/>
      <c r="D153" s="50" t="s">
        <v>1010</v>
      </c>
      <c r="E153" s="65" t="s">
        <v>866</v>
      </c>
      <c r="F153" s="66">
        <v>2</v>
      </c>
      <c r="G153" s="67"/>
      <c r="H153" s="54">
        <f t="shared" si="9"/>
        <v>0</v>
      </c>
      <c r="I153" s="58" t="str">
        <f t="shared" si="7"/>
        <v>A</v>
      </c>
      <c r="J153" s="84" t="s">
        <v>1579</v>
      </c>
    </row>
    <row r="154" spans="1:10" ht="12.75">
      <c r="A154" s="18">
        <f ca="1" t="shared" si="8"/>
        <v>116</v>
      </c>
      <c r="B154" s="68" t="s">
        <v>427</v>
      </c>
      <c r="C154" s="63"/>
      <c r="D154" s="50" t="s">
        <v>1011</v>
      </c>
      <c r="E154" s="65" t="s">
        <v>866</v>
      </c>
      <c r="F154" s="66">
        <v>1</v>
      </c>
      <c r="G154" s="67"/>
      <c r="H154" s="54">
        <f t="shared" si="9"/>
        <v>0</v>
      </c>
      <c r="I154" s="58" t="str">
        <f t="shared" si="7"/>
        <v>A</v>
      </c>
      <c r="J154" s="84" t="s">
        <v>1579</v>
      </c>
    </row>
    <row r="155" spans="1:10" ht="12.75">
      <c r="A155" s="18">
        <f ca="1" t="shared" si="8"/>
      </c>
      <c r="B155" s="68" t="s">
        <v>428</v>
      </c>
      <c r="C155" s="63"/>
      <c r="D155" s="50" t="s">
        <v>1012</v>
      </c>
      <c r="E155" s="65"/>
      <c r="F155" s="66"/>
      <c r="G155" s="67"/>
      <c r="H155" s="54">
        <f t="shared" si="9"/>
      </c>
      <c r="I155" s="58">
        <f t="shared" si="7"/>
      </c>
      <c r="J155" s="84"/>
    </row>
    <row r="156" spans="1:10" ht="12.75">
      <c r="A156" s="18">
        <f ca="1" t="shared" si="8"/>
        <v>117</v>
      </c>
      <c r="B156" s="68" t="s">
        <v>429</v>
      </c>
      <c r="C156" s="63"/>
      <c r="D156" s="50" t="s">
        <v>1013</v>
      </c>
      <c r="E156" s="65" t="s">
        <v>866</v>
      </c>
      <c r="F156" s="66">
        <v>18</v>
      </c>
      <c r="G156" s="67"/>
      <c r="H156" s="54">
        <f t="shared" si="9"/>
        <v>0</v>
      </c>
      <c r="I156" s="58" t="str">
        <f t="shared" si="7"/>
        <v>A</v>
      </c>
      <c r="J156" s="84" t="s">
        <v>1579</v>
      </c>
    </row>
    <row r="157" spans="1:10" ht="12.75">
      <c r="A157" s="18">
        <f ca="1" t="shared" si="8"/>
        <v>118</v>
      </c>
      <c r="B157" s="68" t="s">
        <v>430</v>
      </c>
      <c r="C157" s="63"/>
      <c r="D157" s="50" t="s">
        <v>1014</v>
      </c>
      <c r="E157" s="65" t="s">
        <v>866</v>
      </c>
      <c r="F157" s="66">
        <v>19</v>
      </c>
      <c r="G157" s="67"/>
      <c r="H157" s="54">
        <f t="shared" si="9"/>
        <v>0</v>
      </c>
      <c r="I157" s="58" t="str">
        <f t="shared" si="7"/>
        <v>A</v>
      </c>
      <c r="J157" s="84" t="s">
        <v>1579</v>
      </c>
    </row>
    <row r="158" spans="1:10" ht="12.75">
      <c r="A158" s="18">
        <f ca="1" t="shared" si="8"/>
      </c>
      <c r="B158" s="68" t="s">
        <v>431</v>
      </c>
      <c r="C158" s="63"/>
      <c r="D158" s="50" t="s">
        <v>1015</v>
      </c>
      <c r="E158" s="65"/>
      <c r="F158" s="66"/>
      <c r="G158" s="67"/>
      <c r="H158" s="54">
        <f t="shared" si="9"/>
      </c>
      <c r="I158" s="58">
        <f t="shared" si="7"/>
      </c>
      <c r="J158" s="84"/>
    </row>
    <row r="159" spans="1:10" ht="12.75">
      <c r="A159" s="18">
        <f ca="1" t="shared" si="8"/>
        <v>119</v>
      </c>
      <c r="B159" s="68" t="s">
        <v>432</v>
      </c>
      <c r="C159" s="63"/>
      <c r="D159" s="50" t="s">
        <v>1016</v>
      </c>
      <c r="E159" s="65" t="s">
        <v>866</v>
      </c>
      <c r="F159" s="66">
        <v>2</v>
      </c>
      <c r="G159" s="67"/>
      <c r="H159" s="54">
        <f t="shared" si="9"/>
        <v>0</v>
      </c>
      <c r="I159" s="58" t="str">
        <f t="shared" si="7"/>
        <v>A</v>
      </c>
      <c r="J159" s="84" t="s">
        <v>1579</v>
      </c>
    </row>
    <row r="160" spans="1:10" ht="12.75">
      <c r="A160" s="18">
        <f ca="1" t="shared" si="8"/>
        <v>120</v>
      </c>
      <c r="B160" s="68" t="s">
        <v>433</v>
      </c>
      <c r="C160" s="63"/>
      <c r="D160" s="50" t="s">
        <v>1017</v>
      </c>
      <c r="E160" s="65" t="s">
        <v>866</v>
      </c>
      <c r="F160" s="66">
        <v>4</v>
      </c>
      <c r="G160" s="67"/>
      <c r="H160" s="54">
        <f t="shared" si="9"/>
        <v>0</v>
      </c>
      <c r="I160" s="58" t="str">
        <f t="shared" si="7"/>
        <v>A</v>
      </c>
      <c r="J160" s="84" t="s">
        <v>1579</v>
      </c>
    </row>
    <row r="161" spans="1:10" ht="12.75">
      <c r="A161" s="18">
        <f ca="1" t="shared" si="8"/>
      </c>
      <c r="B161" s="68" t="s">
        <v>434</v>
      </c>
      <c r="C161" s="63"/>
      <c r="D161" s="50" t="s">
        <v>1018</v>
      </c>
      <c r="E161" s="65"/>
      <c r="F161" s="66"/>
      <c r="G161" s="67"/>
      <c r="H161" s="54">
        <f t="shared" si="9"/>
      </c>
      <c r="I161" s="58">
        <f t="shared" si="7"/>
      </c>
      <c r="J161" s="84"/>
    </row>
    <row r="162" spans="1:10" ht="12.75">
      <c r="A162" s="18">
        <f ca="1" t="shared" si="8"/>
        <v>121</v>
      </c>
      <c r="B162" s="68" t="s">
        <v>435</v>
      </c>
      <c r="C162" s="63" t="s">
        <v>242</v>
      </c>
      <c r="D162" s="50" t="s">
        <v>1019</v>
      </c>
      <c r="E162" s="65" t="s">
        <v>866</v>
      </c>
      <c r="F162" s="66">
        <v>2</v>
      </c>
      <c r="G162" s="67"/>
      <c r="H162" s="54">
        <f t="shared" si="9"/>
        <v>0</v>
      </c>
      <c r="I162" s="58" t="str">
        <f t="shared" si="7"/>
        <v>A</v>
      </c>
      <c r="J162" s="84" t="s">
        <v>1579</v>
      </c>
    </row>
    <row r="163" spans="1:10" ht="12.75">
      <c r="A163" s="18">
        <f ca="1" t="shared" si="8"/>
      </c>
      <c r="B163" s="68" t="s">
        <v>436</v>
      </c>
      <c r="C163" s="63"/>
      <c r="D163" s="50" t="s">
        <v>1020</v>
      </c>
      <c r="E163" s="65"/>
      <c r="F163" s="66"/>
      <c r="G163" s="67"/>
      <c r="H163" s="54">
        <f t="shared" si="9"/>
      </c>
      <c r="I163" s="58">
        <f t="shared" si="7"/>
      </c>
      <c r="J163" s="84"/>
    </row>
    <row r="164" spans="1:10" ht="12.75">
      <c r="A164" s="18">
        <f ca="1" t="shared" si="8"/>
        <v>122</v>
      </c>
      <c r="B164" s="68" t="s">
        <v>437</v>
      </c>
      <c r="C164" s="63"/>
      <c r="D164" s="50" t="s">
        <v>1021</v>
      </c>
      <c r="E164" s="65" t="s">
        <v>866</v>
      </c>
      <c r="F164" s="66">
        <v>4</v>
      </c>
      <c r="G164" s="67"/>
      <c r="H164" s="54">
        <f t="shared" si="9"/>
        <v>0</v>
      </c>
      <c r="I164" s="58" t="str">
        <f t="shared" si="7"/>
        <v>A</v>
      </c>
      <c r="J164" s="84" t="s">
        <v>1579</v>
      </c>
    </row>
    <row r="165" spans="1:10" ht="12.75">
      <c r="A165" s="18">
        <f ca="1" t="shared" si="8"/>
        <v>123</v>
      </c>
      <c r="B165" s="68" t="s">
        <v>438</v>
      </c>
      <c r="C165" s="63"/>
      <c r="D165" s="50" t="s">
        <v>1022</v>
      </c>
      <c r="E165" s="65" t="s">
        <v>866</v>
      </c>
      <c r="F165" s="66">
        <v>4</v>
      </c>
      <c r="G165" s="67"/>
      <c r="H165" s="54">
        <f t="shared" si="9"/>
        <v>0</v>
      </c>
      <c r="I165" s="58" t="str">
        <f t="shared" si="7"/>
        <v>A</v>
      </c>
      <c r="J165" s="84" t="s">
        <v>1579</v>
      </c>
    </row>
    <row r="166" spans="1:10" ht="12.75">
      <c r="A166" s="18">
        <f ca="1" t="shared" si="8"/>
      </c>
      <c r="B166" s="68" t="s">
        <v>439</v>
      </c>
      <c r="C166" s="63"/>
      <c r="D166" s="50" t="s">
        <v>1023</v>
      </c>
      <c r="E166" s="65"/>
      <c r="F166" s="66"/>
      <c r="G166" s="67"/>
      <c r="H166" s="54">
        <f t="shared" si="9"/>
      </c>
      <c r="I166" s="58">
        <f t="shared" si="7"/>
      </c>
      <c r="J166" s="84"/>
    </row>
    <row r="167" spans="1:10" ht="12.75">
      <c r="A167" s="18">
        <f ca="1" t="shared" si="8"/>
        <v>124</v>
      </c>
      <c r="B167" s="68" t="s">
        <v>440</v>
      </c>
      <c r="C167" s="63"/>
      <c r="D167" s="50" t="s">
        <v>1024</v>
      </c>
      <c r="E167" s="65" t="s">
        <v>866</v>
      </c>
      <c r="F167" s="66">
        <v>1</v>
      </c>
      <c r="G167" s="67"/>
      <c r="H167" s="54">
        <f t="shared" si="9"/>
        <v>0</v>
      </c>
      <c r="I167" s="58" t="str">
        <f t="shared" si="7"/>
        <v>A</v>
      </c>
      <c r="J167" s="84" t="s">
        <v>1579</v>
      </c>
    </row>
    <row r="168" spans="1:10" ht="12.75">
      <c r="A168" s="18">
        <f ca="1" t="shared" si="8"/>
        <v>125</v>
      </c>
      <c r="B168" s="68" t="s">
        <v>441</v>
      </c>
      <c r="C168" s="63"/>
      <c r="D168" s="50" t="s">
        <v>1025</v>
      </c>
      <c r="E168" s="65" t="s">
        <v>866</v>
      </c>
      <c r="F168" s="66">
        <v>1</v>
      </c>
      <c r="G168" s="67"/>
      <c r="H168" s="54">
        <f t="shared" si="9"/>
        <v>0</v>
      </c>
      <c r="I168" s="58" t="str">
        <f t="shared" si="7"/>
        <v>A</v>
      </c>
      <c r="J168" s="84" t="s">
        <v>1579</v>
      </c>
    </row>
    <row r="169" spans="1:10" ht="12.75">
      <c r="A169" s="18">
        <f ca="1" t="shared" si="8"/>
      </c>
      <c r="B169" s="68" t="s">
        <v>442</v>
      </c>
      <c r="C169" s="63"/>
      <c r="D169" s="50" t="s">
        <v>1026</v>
      </c>
      <c r="E169" s="65"/>
      <c r="F169" s="66"/>
      <c r="G169" s="67"/>
      <c r="H169" s="54">
        <f t="shared" si="9"/>
      </c>
      <c r="I169" s="58">
        <f t="shared" si="7"/>
      </c>
      <c r="J169" s="84"/>
    </row>
    <row r="170" spans="1:10" ht="12.75">
      <c r="A170" s="18">
        <f ca="1" t="shared" si="8"/>
      </c>
      <c r="B170" s="68" t="s">
        <v>443</v>
      </c>
      <c r="C170" s="63"/>
      <c r="D170" s="50" t="s">
        <v>1027</v>
      </c>
      <c r="E170" s="65"/>
      <c r="F170" s="66"/>
      <c r="G170" s="67"/>
      <c r="H170" s="54">
        <f t="shared" si="9"/>
      </c>
      <c r="I170" s="58">
        <f t="shared" si="7"/>
      </c>
      <c r="J170" s="84"/>
    </row>
    <row r="171" spans="1:10" ht="12.75">
      <c r="A171" s="18">
        <f ca="1" t="shared" si="8"/>
        <v>126</v>
      </c>
      <c r="B171" s="68" t="s">
        <v>444</v>
      </c>
      <c r="C171" s="63"/>
      <c r="D171" s="50" t="s">
        <v>1028</v>
      </c>
      <c r="E171" s="65" t="s">
        <v>866</v>
      </c>
      <c r="F171" s="66">
        <v>2</v>
      </c>
      <c r="G171" s="67"/>
      <c r="H171" s="54">
        <f t="shared" si="9"/>
        <v>0</v>
      </c>
      <c r="I171" s="58" t="str">
        <f t="shared" si="7"/>
        <v>A</v>
      </c>
      <c r="J171" s="84" t="s">
        <v>1579</v>
      </c>
    </row>
    <row r="172" spans="1:10" ht="12.75">
      <c r="A172" s="18">
        <f ca="1" t="shared" si="8"/>
        <v>127</v>
      </c>
      <c r="B172" s="68" t="s">
        <v>445</v>
      </c>
      <c r="C172" s="63" t="s">
        <v>242</v>
      </c>
      <c r="D172" s="50" t="s">
        <v>1029</v>
      </c>
      <c r="E172" s="65" t="s">
        <v>866</v>
      </c>
      <c r="F172" s="66">
        <v>1</v>
      </c>
      <c r="G172" s="67"/>
      <c r="H172" s="54">
        <f t="shared" si="9"/>
        <v>0</v>
      </c>
      <c r="I172" s="58" t="str">
        <f t="shared" si="7"/>
        <v>A</v>
      </c>
      <c r="J172" s="84" t="s">
        <v>1579</v>
      </c>
    </row>
    <row r="173" spans="1:10" ht="12.75">
      <c r="A173" s="18">
        <f ca="1" t="shared" si="8"/>
      </c>
      <c r="B173" s="68" t="s">
        <v>446</v>
      </c>
      <c r="C173" s="63"/>
      <c r="D173" s="50" t="s">
        <v>1027</v>
      </c>
      <c r="E173" s="65"/>
      <c r="F173" s="66"/>
      <c r="G173" s="67"/>
      <c r="H173" s="54">
        <f t="shared" si="9"/>
      </c>
      <c r="I173" s="58">
        <f t="shared" si="7"/>
      </c>
      <c r="J173" s="84"/>
    </row>
    <row r="174" spans="1:10" ht="12.75">
      <c r="A174" s="18">
        <f ca="1" t="shared" si="8"/>
        <v>128</v>
      </c>
      <c r="B174" s="68" t="s">
        <v>447</v>
      </c>
      <c r="C174" s="63"/>
      <c r="D174" s="50" t="s">
        <v>1030</v>
      </c>
      <c r="E174" s="65" t="s">
        <v>866</v>
      </c>
      <c r="F174" s="66">
        <v>3</v>
      </c>
      <c r="G174" s="67"/>
      <c r="H174" s="54">
        <f t="shared" si="9"/>
        <v>0</v>
      </c>
      <c r="I174" s="58" t="str">
        <f t="shared" si="7"/>
        <v>A</v>
      </c>
      <c r="J174" s="84" t="s">
        <v>1579</v>
      </c>
    </row>
    <row r="175" spans="1:10" ht="12.75">
      <c r="A175" s="18">
        <f ca="1" t="shared" si="8"/>
      </c>
      <c r="B175" s="68" t="s">
        <v>448</v>
      </c>
      <c r="C175" s="63"/>
      <c r="D175" s="50" t="s">
        <v>1031</v>
      </c>
      <c r="E175" s="65"/>
      <c r="F175" s="66"/>
      <c r="G175" s="67"/>
      <c r="H175" s="54">
        <f t="shared" si="9"/>
      </c>
      <c r="I175" s="58">
        <f t="shared" si="7"/>
      </c>
      <c r="J175" s="84"/>
    </row>
    <row r="176" spans="1:10" ht="24">
      <c r="A176" s="18">
        <f ca="1" t="shared" si="8"/>
      </c>
      <c r="B176" s="68" t="s">
        <v>449</v>
      </c>
      <c r="C176" s="63"/>
      <c r="D176" s="50" t="s">
        <v>1032</v>
      </c>
      <c r="E176" s="65"/>
      <c r="F176" s="66"/>
      <c r="G176" s="67"/>
      <c r="H176" s="54">
        <f t="shared" si="9"/>
      </c>
      <c r="I176" s="58">
        <f t="shared" si="7"/>
      </c>
      <c r="J176" s="84"/>
    </row>
    <row r="177" spans="1:10" ht="12.75">
      <c r="A177" s="18">
        <f ca="1" t="shared" si="8"/>
        <v>129</v>
      </c>
      <c r="B177" s="68" t="s">
        <v>450</v>
      </c>
      <c r="C177" s="63"/>
      <c r="D177" s="50" t="s">
        <v>1033</v>
      </c>
      <c r="E177" s="65" t="s">
        <v>866</v>
      </c>
      <c r="F177" s="66">
        <v>1</v>
      </c>
      <c r="G177" s="67"/>
      <c r="H177" s="54">
        <f t="shared" si="9"/>
        <v>0</v>
      </c>
      <c r="I177" s="58" t="str">
        <f t="shared" si="7"/>
        <v>A</v>
      </c>
      <c r="J177" s="84" t="s">
        <v>1579</v>
      </c>
    </row>
    <row r="178" spans="1:10" ht="12.75">
      <c r="A178" s="18">
        <f ca="1" t="shared" si="8"/>
        <v>130</v>
      </c>
      <c r="B178" s="68" t="s">
        <v>451</v>
      </c>
      <c r="C178" s="63"/>
      <c r="D178" s="50" t="s">
        <v>1034</v>
      </c>
      <c r="E178" s="65" t="s">
        <v>866</v>
      </c>
      <c r="F178" s="66">
        <v>3</v>
      </c>
      <c r="G178" s="67"/>
      <c r="H178" s="54">
        <f t="shared" si="9"/>
        <v>0</v>
      </c>
      <c r="I178" s="58" t="str">
        <f t="shared" si="7"/>
        <v>A</v>
      </c>
      <c r="J178" s="84" t="s">
        <v>1579</v>
      </c>
    </row>
    <row r="179" spans="1:10" ht="12.75">
      <c r="A179" s="18">
        <f ca="1" t="shared" si="8"/>
        <v>131</v>
      </c>
      <c r="B179" s="68" t="s">
        <v>452</v>
      </c>
      <c r="C179" s="63"/>
      <c r="D179" s="50" t="s">
        <v>1035</v>
      </c>
      <c r="E179" s="65" t="s">
        <v>866</v>
      </c>
      <c r="F179" s="66">
        <v>1</v>
      </c>
      <c r="G179" s="67"/>
      <c r="H179" s="54">
        <f t="shared" si="9"/>
        <v>0</v>
      </c>
      <c r="I179" s="58" t="str">
        <f t="shared" si="7"/>
        <v>A</v>
      </c>
      <c r="J179" s="84" t="s">
        <v>1579</v>
      </c>
    </row>
    <row r="180" spans="1:10" ht="12.75">
      <c r="A180" s="18">
        <f ca="1" t="shared" si="8"/>
        <v>132</v>
      </c>
      <c r="B180" s="68" t="s">
        <v>453</v>
      </c>
      <c r="C180" s="63"/>
      <c r="D180" s="50" t="s">
        <v>1036</v>
      </c>
      <c r="E180" s="65" t="s">
        <v>866</v>
      </c>
      <c r="F180" s="66">
        <v>1</v>
      </c>
      <c r="G180" s="67"/>
      <c r="H180" s="54">
        <f t="shared" si="9"/>
        <v>0</v>
      </c>
      <c r="I180" s="58" t="str">
        <f t="shared" si="7"/>
        <v>A</v>
      </c>
      <c r="J180" s="84" t="s">
        <v>1579</v>
      </c>
    </row>
    <row r="181" spans="1:10" ht="12.75">
      <c r="A181" s="18">
        <f ca="1" t="shared" si="8"/>
        <v>133</v>
      </c>
      <c r="B181" s="68" t="s">
        <v>454</v>
      </c>
      <c r="C181" s="63"/>
      <c r="D181" s="50" t="s">
        <v>1037</v>
      </c>
      <c r="E181" s="65" t="s">
        <v>866</v>
      </c>
      <c r="F181" s="66">
        <v>6</v>
      </c>
      <c r="G181" s="67"/>
      <c r="H181" s="54">
        <f t="shared" si="9"/>
        <v>0</v>
      </c>
      <c r="I181" s="58" t="str">
        <f t="shared" si="7"/>
        <v>A</v>
      </c>
      <c r="J181" s="84" t="s">
        <v>1579</v>
      </c>
    </row>
    <row r="182" spans="1:10" ht="12.75">
      <c r="A182" s="18">
        <f ca="1" t="shared" si="8"/>
      </c>
      <c r="B182" s="68" t="s">
        <v>455</v>
      </c>
      <c r="C182" s="63"/>
      <c r="D182" s="50" t="s">
        <v>1038</v>
      </c>
      <c r="E182" s="65"/>
      <c r="F182" s="66"/>
      <c r="G182" s="67"/>
      <c r="H182" s="54">
        <f t="shared" si="9"/>
      </c>
      <c r="I182" s="58">
        <f t="shared" si="7"/>
      </c>
      <c r="J182" s="84"/>
    </row>
    <row r="183" spans="1:10" ht="12.75">
      <c r="A183" s="18">
        <f ca="1" t="shared" si="8"/>
        <v>134</v>
      </c>
      <c r="B183" s="68" t="s">
        <v>456</v>
      </c>
      <c r="C183" s="63"/>
      <c r="D183" s="50" t="s">
        <v>1039</v>
      </c>
      <c r="E183" s="65" t="s">
        <v>866</v>
      </c>
      <c r="F183" s="66">
        <v>6</v>
      </c>
      <c r="G183" s="67"/>
      <c r="H183" s="54">
        <f t="shared" si="9"/>
        <v>0</v>
      </c>
      <c r="I183" s="58" t="str">
        <f t="shared" si="7"/>
        <v>A</v>
      </c>
      <c r="J183" s="84" t="s">
        <v>1579</v>
      </c>
    </row>
    <row r="184" spans="1:10" ht="12.75">
      <c r="A184" s="18">
        <f ca="1" t="shared" si="8"/>
      </c>
      <c r="B184" s="68" t="s">
        <v>457</v>
      </c>
      <c r="C184" s="63"/>
      <c r="D184" s="50" t="s">
        <v>1040</v>
      </c>
      <c r="E184" s="65"/>
      <c r="F184" s="66"/>
      <c r="G184" s="67"/>
      <c r="H184" s="54">
        <f t="shared" si="9"/>
      </c>
      <c r="I184" s="58">
        <f t="shared" si="7"/>
      </c>
      <c r="J184" s="84"/>
    </row>
    <row r="185" spans="1:10" ht="12.75">
      <c r="A185" s="18">
        <f ca="1" t="shared" si="8"/>
        <v>135</v>
      </c>
      <c r="B185" s="68" t="s">
        <v>458</v>
      </c>
      <c r="C185" s="63"/>
      <c r="D185" s="50" t="s">
        <v>1041</v>
      </c>
      <c r="E185" s="65" t="s">
        <v>866</v>
      </c>
      <c r="F185" s="66">
        <v>3</v>
      </c>
      <c r="G185" s="67"/>
      <c r="H185" s="54">
        <f t="shared" si="9"/>
        <v>0</v>
      </c>
      <c r="I185" s="58" t="str">
        <f t="shared" si="7"/>
        <v>A</v>
      </c>
      <c r="J185" s="84" t="s">
        <v>1579</v>
      </c>
    </row>
    <row r="186" spans="1:10" ht="12.75">
      <c r="A186" s="18">
        <f ca="1" t="shared" si="8"/>
      </c>
      <c r="B186" s="68" t="s">
        <v>459</v>
      </c>
      <c r="C186" s="63"/>
      <c r="D186" s="50" t="s">
        <v>1042</v>
      </c>
      <c r="E186" s="65"/>
      <c r="F186" s="66"/>
      <c r="G186" s="67"/>
      <c r="H186" s="54">
        <f t="shared" si="9"/>
      </c>
      <c r="I186" s="58">
        <f t="shared" si="7"/>
      </c>
      <c r="J186" s="84"/>
    </row>
    <row r="187" spans="1:10" ht="12.75">
      <c r="A187" s="18">
        <f ca="1" t="shared" si="8"/>
        <v>136</v>
      </c>
      <c r="B187" s="68" t="s">
        <v>460</v>
      </c>
      <c r="C187" s="63"/>
      <c r="D187" s="50" t="s">
        <v>1043</v>
      </c>
      <c r="E187" s="65" t="s">
        <v>866</v>
      </c>
      <c r="F187" s="66">
        <v>12</v>
      </c>
      <c r="G187" s="67"/>
      <c r="H187" s="54">
        <f t="shared" si="9"/>
        <v>0</v>
      </c>
      <c r="I187" s="58" t="str">
        <f t="shared" si="7"/>
        <v>A</v>
      </c>
      <c r="J187" s="84" t="s">
        <v>1579</v>
      </c>
    </row>
    <row r="188" spans="1:10" ht="12.75">
      <c r="A188" s="18">
        <f ca="1" t="shared" si="8"/>
      </c>
      <c r="B188" s="68" t="s">
        <v>461</v>
      </c>
      <c r="C188" s="63"/>
      <c r="D188" s="50" t="s">
        <v>1044</v>
      </c>
      <c r="E188" s="65"/>
      <c r="F188" s="66"/>
      <c r="G188" s="67"/>
      <c r="H188" s="54">
        <f t="shared" si="9"/>
      </c>
      <c r="I188" s="58">
        <f t="shared" si="7"/>
      </c>
      <c r="J188" s="84"/>
    </row>
    <row r="189" spans="1:10" ht="12.75">
      <c r="A189" s="18">
        <f ca="1" t="shared" si="8"/>
        <v>137</v>
      </c>
      <c r="B189" s="68" t="s">
        <v>462</v>
      </c>
      <c r="C189" s="63"/>
      <c r="D189" s="50" t="s">
        <v>1045</v>
      </c>
      <c r="E189" s="65" t="s">
        <v>866</v>
      </c>
      <c r="F189" s="66">
        <v>2</v>
      </c>
      <c r="G189" s="67"/>
      <c r="H189" s="54">
        <f t="shared" si="9"/>
        <v>0</v>
      </c>
      <c r="I189" s="58" t="str">
        <f t="shared" si="7"/>
        <v>A</v>
      </c>
      <c r="J189" s="84" t="s">
        <v>1579</v>
      </c>
    </row>
    <row r="190" spans="1:10" ht="12.75">
      <c r="A190" s="18">
        <f ca="1" t="shared" si="8"/>
      </c>
      <c r="B190" s="68" t="s">
        <v>463</v>
      </c>
      <c r="C190" s="63"/>
      <c r="D190" s="50" t="s">
        <v>1046</v>
      </c>
      <c r="E190" s="65"/>
      <c r="F190" s="66"/>
      <c r="G190" s="67"/>
      <c r="H190" s="54">
        <f t="shared" si="9"/>
      </c>
      <c r="I190" s="58">
        <f t="shared" si="7"/>
      </c>
      <c r="J190" s="84"/>
    </row>
    <row r="191" spans="1:10" ht="12.75">
      <c r="A191" s="18">
        <f ca="1" t="shared" si="8"/>
        <v>138</v>
      </c>
      <c r="B191" s="68" t="s">
        <v>464</v>
      </c>
      <c r="C191" s="63"/>
      <c r="D191" s="50" t="s">
        <v>1047</v>
      </c>
      <c r="E191" s="65" t="s">
        <v>866</v>
      </c>
      <c r="F191" s="66">
        <v>1</v>
      </c>
      <c r="G191" s="67"/>
      <c r="H191" s="54">
        <f t="shared" si="9"/>
        <v>0</v>
      </c>
      <c r="I191" s="58" t="str">
        <f t="shared" si="7"/>
        <v>A</v>
      </c>
      <c r="J191" s="84" t="s">
        <v>1579</v>
      </c>
    </row>
    <row r="192" spans="1:10" ht="12.75">
      <c r="A192" s="18">
        <f ca="1" t="shared" si="8"/>
        <v>139</v>
      </c>
      <c r="B192" s="68" t="s">
        <v>465</v>
      </c>
      <c r="C192" s="63"/>
      <c r="D192" s="50" t="s">
        <v>1048</v>
      </c>
      <c r="E192" s="65" t="s">
        <v>866</v>
      </c>
      <c r="F192" s="66">
        <v>70</v>
      </c>
      <c r="G192" s="67"/>
      <c r="H192" s="54">
        <f t="shared" si="9"/>
        <v>0</v>
      </c>
      <c r="I192" s="58" t="str">
        <f t="shared" si="7"/>
        <v>A</v>
      </c>
      <c r="J192" s="84" t="s">
        <v>1579</v>
      </c>
    </row>
    <row r="193" spans="1:10" ht="12.75">
      <c r="A193" s="18">
        <f ca="1" t="shared" si="8"/>
        <v>140</v>
      </c>
      <c r="B193" s="68" t="s">
        <v>466</v>
      </c>
      <c r="C193" s="63"/>
      <c r="D193" s="50" t="s">
        <v>1049</v>
      </c>
      <c r="E193" s="65" t="s">
        <v>866</v>
      </c>
      <c r="F193" s="66">
        <v>1</v>
      </c>
      <c r="G193" s="67"/>
      <c r="H193" s="54">
        <f t="shared" si="9"/>
        <v>0</v>
      </c>
      <c r="I193" s="58" t="str">
        <f t="shared" si="7"/>
        <v>A</v>
      </c>
      <c r="J193" s="84" t="s">
        <v>1579</v>
      </c>
    </row>
    <row r="194" spans="1:10" ht="12.75">
      <c r="A194" s="18">
        <f ca="1" t="shared" si="8"/>
      </c>
      <c r="B194" s="68" t="s">
        <v>467</v>
      </c>
      <c r="C194" s="63"/>
      <c r="D194" s="50" t="s">
        <v>1050</v>
      </c>
      <c r="E194" s="65"/>
      <c r="F194" s="66"/>
      <c r="G194" s="67"/>
      <c r="H194" s="54">
        <f t="shared" si="9"/>
      </c>
      <c r="I194" s="58">
        <f t="shared" si="7"/>
      </c>
      <c r="J194" s="84"/>
    </row>
    <row r="195" spans="1:10" ht="12.75">
      <c r="A195" s="18">
        <f ca="1" t="shared" si="8"/>
        <v>141</v>
      </c>
      <c r="B195" s="68" t="s">
        <v>468</v>
      </c>
      <c r="C195" s="63"/>
      <c r="D195" s="50" t="s">
        <v>1051</v>
      </c>
      <c r="E195" s="65" t="s">
        <v>866</v>
      </c>
      <c r="F195" s="66">
        <v>1</v>
      </c>
      <c r="G195" s="67"/>
      <c r="H195" s="54">
        <f t="shared" si="9"/>
        <v>0</v>
      </c>
      <c r="I195" s="58" t="str">
        <f t="shared" si="7"/>
        <v>A</v>
      </c>
      <c r="J195" s="84" t="s">
        <v>1579</v>
      </c>
    </row>
    <row r="196" spans="1:10" ht="24">
      <c r="A196" s="18">
        <f ca="1" t="shared" si="8"/>
      </c>
      <c r="B196" s="68" t="s">
        <v>469</v>
      </c>
      <c r="C196" s="63"/>
      <c r="D196" s="50" t="s">
        <v>1052</v>
      </c>
      <c r="E196" s="65"/>
      <c r="F196" s="66"/>
      <c r="G196" s="67"/>
      <c r="H196" s="54">
        <f t="shared" si="9"/>
      </c>
      <c r="I196" s="58">
        <f t="shared" si="7"/>
      </c>
      <c r="J196" s="84"/>
    </row>
    <row r="197" spans="1:10" ht="24">
      <c r="A197" s="18">
        <f ca="1" t="shared" si="8"/>
        <v>142</v>
      </c>
      <c r="B197" s="68" t="s">
        <v>470</v>
      </c>
      <c r="C197" s="63"/>
      <c r="D197" s="50" t="s">
        <v>1053</v>
      </c>
      <c r="E197" s="65" t="s">
        <v>866</v>
      </c>
      <c r="F197" s="66">
        <v>18</v>
      </c>
      <c r="G197" s="67"/>
      <c r="H197" s="54">
        <f t="shared" si="9"/>
        <v>0</v>
      </c>
      <c r="I197" s="58" t="str">
        <f t="shared" si="7"/>
        <v>A</v>
      </c>
      <c r="J197" s="84" t="s">
        <v>1579</v>
      </c>
    </row>
    <row r="198" spans="1:10" ht="12.75">
      <c r="A198" s="18">
        <f ca="1" t="shared" si="8"/>
      </c>
      <c r="B198" s="68" t="s">
        <v>471</v>
      </c>
      <c r="C198" s="63"/>
      <c r="D198" s="50" t="s">
        <v>1054</v>
      </c>
      <c r="E198" s="65"/>
      <c r="F198" s="66"/>
      <c r="G198" s="67"/>
      <c r="H198" s="54">
        <f t="shared" si="9"/>
      </c>
      <c r="I198" s="58">
        <f t="shared" si="7"/>
      </c>
      <c r="J198" s="84"/>
    </row>
    <row r="199" spans="1:10" ht="24">
      <c r="A199" s="18">
        <f ca="1" t="shared" si="8"/>
        <v>143</v>
      </c>
      <c r="B199" s="68" t="s">
        <v>472</v>
      </c>
      <c r="C199" s="63"/>
      <c r="D199" s="50" t="s">
        <v>1055</v>
      </c>
      <c r="E199" s="65" t="s">
        <v>866</v>
      </c>
      <c r="F199" s="66">
        <v>7</v>
      </c>
      <c r="G199" s="67"/>
      <c r="H199" s="54">
        <f t="shared" si="9"/>
        <v>0</v>
      </c>
      <c r="I199" s="58" t="str">
        <f>IF(E199&lt;&gt;"","A","")</f>
        <v>A</v>
      </c>
      <c r="J199" s="84" t="s">
        <v>1579</v>
      </c>
    </row>
    <row r="200" spans="1:10" ht="24">
      <c r="A200" s="18">
        <f ca="1" t="shared" si="8"/>
        <v>144</v>
      </c>
      <c r="B200" s="68" t="s">
        <v>473</v>
      </c>
      <c r="C200" s="63"/>
      <c r="D200" s="50" t="s">
        <v>1056</v>
      </c>
      <c r="E200" s="65" t="s">
        <v>866</v>
      </c>
      <c r="F200" s="66">
        <v>4</v>
      </c>
      <c r="G200" s="67"/>
      <c r="H200" s="54">
        <f t="shared" si="9"/>
        <v>0</v>
      </c>
      <c r="I200" s="58" t="str">
        <f>IF(E200&lt;&gt;"","A","")</f>
        <v>A</v>
      </c>
      <c r="J200" s="84" t="s">
        <v>1579</v>
      </c>
    </row>
    <row r="201" spans="1:10" ht="12.75">
      <c r="A201" s="18">
        <f ca="1" t="shared" si="8"/>
      </c>
      <c r="B201" s="68" t="s">
        <v>474</v>
      </c>
      <c r="C201" s="63"/>
      <c r="D201" s="50" t="s">
        <v>1057</v>
      </c>
      <c r="E201" s="65"/>
      <c r="F201" s="66"/>
      <c r="G201" s="67"/>
      <c r="H201" s="54">
        <f aca="true" t="shared" si="10" ref="H201:H264">+IF(AND(F201="",G201=""),"",ROUND(F201*G201,2))</f>
      </c>
      <c r="I201" s="58">
        <f aca="true" t="shared" si="11" ref="I201:I264">IF(E201&lt;&gt;"","A","")</f>
      </c>
      <c r="J201" s="84"/>
    </row>
    <row r="202" spans="1:10" ht="24">
      <c r="A202" s="18">
        <f ca="1" t="shared" si="8"/>
        <v>145</v>
      </c>
      <c r="B202" s="68" t="s">
        <v>475</v>
      </c>
      <c r="C202" s="63"/>
      <c r="D202" s="50" t="s">
        <v>1058</v>
      </c>
      <c r="E202" s="65" t="s">
        <v>866</v>
      </c>
      <c r="F202" s="66">
        <v>11</v>
      </c>
      <c r="G202" s="67"/>
      <c r="H202" s="54">
        <f t="shared" si="10"/>
        <v>0</v>
      </c>
      <c r="I202" s="58" t="str">
        <f t="shared" si="11"/>
        <v>A</v>
      </c>
      <c r="J202" s="84" t="s">
        <v>1579</v>
      </c>
    </row>
    <row r="203" spans="1:10" ht="12.75">
      <c r="A203" s="18">
        <f ca="1" t="shared" si="8"/>
        <v>146</v>
      </c>
      <c r="B203" s="68" t="s">
        <v>476</v>
      </c>
      <c r="C203" s="63" t="s">
        <v>242</v>
      </c>
      <c r="D203" s="50" t="s">
        <v>1059</v>
      </c>
      <c r="E203" s="65" t="s">
        <v>866</v>
      </c>
      <c r="F203" s="66">
        <v>33</v>
      </c>
      <c r="G203" s="67"/>
      <c r="H203" s="54">
        <f t="shared" si="10"/>
        <v>0</v>
      </c>
      <c r="I203" s="58" t="str">
        <f t="shared" si="11"/>
        <v>A</v>
      </c>
      <c r="J203" s="84" t="s">
        <v>1579</v>
      </c>
    </row>
    <row r="204" spans="1:10" ht="12.75">
      <c r="A204" s="18">
        <f ca="1" t="shared" si="8"/>
        <v>147</v>
      </c>
      <c r="B204" s="68" t="s">
        <v>477</v>
      </c>
      <c r="C204" s="63" t="s">
        <v>242</v>
      </c>
      <c r="D204" s="50" t="s">
        <v>1060</v>
      </c>
      <c r="E204" s="65" t="s">
        <v>866</v>
      </c>
      <c r="F204" s="66">
        <v>6</v>
      </c>
      <c r="G204" s="67"/>
      <c r="H204" s="54">
        <f t="shared" si="10"/>
        <v>0</v>
      </c>
      <c r="I204" s="58" t="str">
        <f t="shared" si="11"/>
        <v>A</v>
      </c>
      <c r="J204" s="84" t="s">
        <v>1579</v>
      </c>
    </row>
    <row r="205" spans="1:10" ht="12.75">
      <c r="A205" s="18">
        <f ca="1" t="shared" si="8"/>
        <v>148</v>
      </c>
      <c r="B205" s="68" t="s">
        <v>478</v>
      </c>
      <c r="C205" s="63" t="s">
        <v>242</v>
      </c>
      <c r="D205" s="50" t="s">
        <v>1061</v>
      </c>
      <c r="E205" s="65" t="s">
        <v>866</v>
      </c>
      <c r="F205" s="66">
        <v>6</v>
      </c>
      <c r="G205" s="67"/>
      <c r="H205" s="54">
        <f t="shared" si="10"/>
        <v>0</v>
      </c>
      <c r="I205" s="58" t="str">
        <f t="shared" si="11"/>
        <v>A</v>
      </c>
      <c r="J205" s="84" t="s">
        <v>1579</v>
      </c>
    </row>
    <row r="206" spans="1:10" ht="12.75">
      <c r="A206" s="18">
        <f ca="1" t="shared" si="8"/>
        <v>149</v>
      </c>
      <c r="B206" s="68" t="s">
        <v>479</v>
      </c>
      <c r="C206" s="63" t="s">
        <v>242</v>
      </c>
      <c r="D206" s="50" t="s">
        <v>1062</v>
      </c>
      <c r="E206" s="65" t="s">
        <v>866</v>
      </c>
      <c r="F206" s="66">
        <v>5</v>
      </c>
      <c r="G206" s="67"/>
      <c r="H206" s="54">
        <f t="shared" si="10"/>
        <v>0</v>
      </c>
      <c r="I206" s="58" t="str">
        <f t="shared" si="11"/>
        <v>A</v>
      </c>
      <c r="J206" s="84" t="s">
        <v>1579</v>
      </c>
    </row>
    <row r="207" spans="1:10" ht="12.75">
      <c r="A207" s="18">
        <f ca="1" t="shared" si="8"/>
        <v>150</v>
      </c>
      <c r="B207" s="68" t="s">
        <v>480</v>
      </c>
      <c r="C207" s="63" t="s">
        <v>242</v>
      </c>
      <c r="D207" s="50" t="s">
        <v>1063</v>
      </c>
      <c r="E207" s="65" t="s">
        <v>866</v>
      </c>
      <c r="F207" s="66">
        <v>22</v>
      </c>
      <c r="G207" s="67"/>
      <c r="H207" s="54">
        <f t="shared" si="10"/>
        <v>0</v>
      </c>
      <c r="I207" s="58" t="str">
        <f t="shared" si="11"/>
        <v>A</v>
      </c>
      <c r="J207" s="84" t="s">
        <v>1579</v>
      </c>
    </row>
    <row r="208" spans="1:10" ht="12.75">
      <c r="A208" s="18">
        <f ca="1" t="shared" si="8"/>
        <v>151</v>
      </c>
      <c r="B208" s="68" t="s">
        <v>481</v>
      </c>
      <c r="C208" s="63" t="s">
        <v>242</v>
      </c>
      <c r="D208" s="50" t="s">
        <v>1064</v>
      </c>
      <c r="E208" s="65" t="s">
        <v>866</v>
      </c>
      <c r="F208" s="66">
        <v>18</v>
      </c>
      <c r="G208" s="67"/>
      <c r="H208" s="54">
        <f t="shared" si="10"/>
        <v>0</v>
      </c>
      <c r="I208" s="58" t="str">
        <f t="shared" si="11"/>
        <v>A</v>
      </c>
      <c r="J208" s="84" t="s">
        <v>1579</v>
      </c>
    </row>
    <row r="209" spans="1:10" ht="12.75">
      <c r="A209" s="18">
        <f ca="1" t="shared" si="8"/>
        <v>152</v>
      </c>
      <c r="B209" s="68" t="s">
        <v>482</v>
      </c>
      <c r="C209" s="63" t="s">
        <v>242</v>
      </c>
      <c r="D209" s="50" t="s">
        <v>1065</v>
      </c>
      <c r="E209" s="65" t="s">
        <v>866</v>
      </c>
      <c r="F209" s="66">
        <v>28</v>
      </c>
      <c r="G209" s="67"/>
      <c r="H209" s="54">
        <f t="shared" si="10"/>
        <v>0</v>
      </c>
      <c r="I209" s="58" t="str">
        <f t="shared" si="11"/>
        <v>A</v>
      </c>
      <c r="J209" s="84" t="s">
        <v>1579</v>
      </c>
    </row>
    <row r="210" spans="1:10" ht="12.75">
      <c r="A210" s="18">
        <f aca="true" ca="1" t="shared" si="12" ref="A210:A273">+IF(NOT(ISBLANK(INDIRECT("e"&amp;ROW()))),MAX(INDIRECT("a$16:A"&amp;ROW()-1))+1,"")</f>
        <v>153</v>
      </c>
      <c r="B210" s="68" t="s">
        <v>483</v>
      </c>
      <c r="C210" s="63" t="s">
        <v>242</v>
      </c>
      <c r="D210" s="50" t="s">
        <v>1066</v>
      </c>
      <c r="E210" s="65" t="s">
        <v>866</v>
      </c>
      <c r="F210" s="66">
        <v>8</v>
      </c>
      <c r="G210" s="67"/>
      <c r="H210" s="54">
        <f t="shared" si="10"/>
        <v>0</v>
      </c>
      <c r="I210" s="58" t="str">
        <f t="shared" si="11"/>
        <v>A</v>
      </c>
      <c r="J210" s="84" t="s">
        <v>1579</v>
      </c>
    </row>
    <row r="211" spans="1:10" ht="12.75">
      <c r="A211" s="18">
        <f ca="1" t="shared" si="12"/>
        <v>154</v>
      </c>
      <c r="B211" s="68" t="s">
        <v>484</v>
      </c>
      <c r="C211" s="63" t="s">
        <v>242</v>
      </c>
      <c r="D211" s="50" t="s">
        <v>1067</v>
      </c>
      <c r="E211" s="65" t="s">
        <v>866</v>
      </c>
      <c r="F211" s="66">
        <v>2</v>
      </c>
      <c r="G211" s="67"/>
      <c r="H211" s="54">
        <f t="shared" si="10"/>
        <v>0</v>
      </c>
      <c r="I211" s="58" t="str">
        <f t="shared" si="11"/>
        <v>A</v>
      </c>
      <c r="J211" s="84" t="s">
        <v>1579</v>
      </c>
    </row>
    <row r="212" spans="1:10" ht="12.75">
      <c r="A212" s="18">
        <f ca="1" t="shared" si="12"/>
        <v>155</v>
      </c>
      <c r="B212" s="68" t="s">
        <v>485</v>
      </c>
      <c r="C212" s="63" t="s">
        <v>242</v>
      </c>
      <c r="D212" s="50" t="s">
        <v>1068</v>
      </c>
      <c r="E212" s="65" t="s">
        <v>866</v>
      </c>
      <c r="F212" s="66">
        <v>1</v>
      </c>
      <c r="G212" s="67"/>
      <c r="H212" s="54">
        <f t="shared" si="10"/>
        <v>0</v>
      </c>
      <c r="I212" s="58" t="str">
        <f t="shared" si="11"/>
        <v>A</v>
      </c>
      <c r="J212" s="84" t="s">
        <v>1579</v>
      </c>
    </row>
    <row r="213" spans="1:10" ht="12.75">
      <c r="A213" s="18">
        <f ca="1" t="shared" si="12"/>
      </c>
      <c r="B213" s="68" t="s">
        <v>486</v>
      </c>
      <c r="C213" s="63"/>
      <c r="D213" s="50" t="s">
        <v>1069</v>
      </c>
      <c r="E213" s="65"/>
      <c r="F213" s="66"/>
      <c r="G213" s="67"/>
      <c r="H213" s="54">
        <f t="shared" si="10"/>
      </c>
      <c r="I213" s="58">
        <f t="shared" si="11"/>
      </c>
      <c r="J213" s="84"/>
    </row>
    <row r="214" spans="1:10" ht="24">
      <c r="A214" s="18">
        <f ca="1" t="shared" si="12"/>
        <v>156</v>
      </c>
      <c r="B214" s="68" t="s">
        <v>487</v>
      </c>
      <c r="C214" s="63"/>
      <c r="D214" s="50" t="s">
        <v>1070</v>
      </c>
      <c r="E214" s="65" t="s">
        <v>866</v>
      </c>
      <c r="F214" s="66">
        <v>7</v>
      </c>
      <c r="G214" s="67"/>
      <c r="H214" s="54">
        <f t="shared" si="10"/>
        <v>0</v>
      </c>
      <c r="I214" s="58" t="str">
        <f t="shared" si="11"/>
        <v>A</v>
      </c>
      <c r="J214" s="84" t="s">
        <v>1579</v>
      </c>
    </row>
    <row r="215" spans="1:10" ht="12.75">
      <c r="A215" s="18">
        <f ca="1" t="shared" si="12"/>
        <v>157</v>
      </c>
      <c r="B215" s="68" t="s">
        <v>488</v>
      </c>
      <c r="C215" s="63"/>
      <c r="D215" s="50" t="s">
        <v>1071</v>
      </c>
      <c r="E215" s="65" t="s">
        <v>866</v>
      </c>
      <c r="F215" s="66">
        <v>7</v>
      </c>
      <c r="G215" s="67"/>
      <c r="H215" s="54">
        <f t="shared" si="10"/>
        <v>0</v>
      </c>
      <c r="I215" s="58" t="str">
        <f t="shared" si="11"/>
        <v>A</v>
      </c>
      <c r="J215" s="84" t="s">
        <v>1579</v>
      </c>
    </row>
    <row r="216" spans="1:10" ht="12.75">
      <c r="A216" s="18">
        <f ca="1" t="shared" si="12"/>
      </c>
      <c r="B216" s="68" t="s">
        <v>489</v>
      </c>
      <c r="C216" s="63"/>
      <c r="D216" s="50" t="s">
        <v>1072</v>
      </c>
      <c r="E216" s="65"/>
      <c r="F216" s="66"/>
      <c r="G216" s="67"/>
      <c r="H216" s="54">
        <f t="shared" si="10"/>
      </c>
      <c r="I216" s="58">
        <f t="shared" si="11"/>
      </c>
      <c r="J216" s="84"/>
    </row>
    <row r="217" spans="1:10" ht="24">
      <c r="A217" s="18">
        <f ca="1" t="shared" si="12"/>
        <v>158</v>
      </c>
      <c r="B217" s="68" t="s">
        <v>490</v>
      </c>
      <c r="C217" s="63"/>
      <c r="D217" s="50" t="s">
        <v>1073</v>
      </c>
      <c r="E217" s="65" t="s">
        <v>866</v>
      </c>
      <c r="F217" s="66">
        <v>4</v>
      </c>
      <c r="G217" s="67"/>
      <c r="H217" s="54">
        <f t="shared" si="10"/>
        <v>0</v>
      </c>
      <c r="I217" s="58" t="str">
        <f t="shared" si="11"/>
        <v>A</v>
      </c>
      <c r="J217" s="84" t="s">
        <v>1579</v>
      </c>
    </row>
    <row r="218" spans="1:10" ht="12.75">
      <c r="A218" s="18">
        <f ca="1" t="shared" si="12"/>
        <v>159</v>
      </c>
      <c r="B218" s="68" t="s">
        <v>491</v>
      </c>
      <c r="C218" s="63"/>
      <c r="D218" s="50" t="s">
        <v>1074</v>
      </c>
      <c r="E218" s="65" t="s">
        <v>866</v>
      </c>
      <c r="F218" s="66">
        <v>4</v>
      </c>
      <c r="G218" s="67"/>
      <c r="H218" s="54">
        <f t="shared" si="10"/>
        <v>0</v>
      </c>
      <c r="I218" s="58" t="str">
        <f t="shared" si="11"/>
        <v>A</v>
      </c>
      <c r="J218" s="84" t="s">
        <v>1579</v>
      </c>
    </row>
    <row r="219" spans="1:10" ht="24">
      <c r="A219" s="18">
        <f ca="1" t="shared" si="12"/>
      </c>
      <c r="B219" s="68" t="s">
        <v>492</v>
      </c>
      <c r="C219" s="63"/>
      <c r="D219" s="50" t="s">
        <v>1075</v>
      </c>
      <c r="E219" s="65"/>
      <c r="F219" s="66"/>
      <c r="G219" s="67"/>
      <c r="H219" s="54">
        <f t="shared" si="10"/>
      </c>
      <c r="I219" s="58">
        <f t="shared" si="11"/>
      </c>
      <c r="J219" s="84"/>
    </row>
    <row r="220" spans="1:10" ht="12.75">
      <c r="A220" s="18">
        <f ca="1" t="shared" si="12"/>
        <v>160</v>
      </c>
      <c r="B220" s="68" t="s">
        <v>493</v>
      </c>
      <c r="C220" s="63"/>
      <c r="D220" s="50" t="s">
        <v>1076</v>
      </c>
      <c r="E220" s="65" t="s">
        <v>866</v>
      </c>
      <c r="F220" s="66">
        <v>25</v>
      </c>
      <c r="G220" s="67"/>
      <c r="H220" s="54">
        <f t="shared" si="10"/>
        <v>0</v>
      </c>
      <c r="I220" s="58" t="str">
        <f t="shared" si="11"/>
        <v>A</v>
      </c>
      <c r="J220" s="84" t="s">
        <v>1579</v>
      </c>
    </row>
    <row r="221" spans="1:10" ht="12.75">
      <c r="A221" s="18">
        <f ca="1" t="shared" si="12"/>
        <v>161</v>
      </c>
      <c r="B221" s="68" t="s">
        <v>494</v>
      </c>
      <c r="C221" s="63"/>
      <c r="D221" s="50" t="s">
        <v>1077</v>
      </c>
      <c r="E221" s="65" t="s">
        <v>866</v>
      </c>
      <c r="F221" s="66">
        <v>12</v>
      </c>
      <c r="G221" s="67"/>
      <c r="H221" s="54">
        <f t="shared" si="10"/>
        <v>0</v>
      </c>
      <c r="I221" s="58" t="str">
        <f t="shared" si="11"/>
        <v>A</v>
      </c>
      <c r="J221" s="84" t="s">
        <v>1579</v>
      </c>
    </row>
    <row r="222" spans="1:10" ht="24">
      <c r="A222" s="18">
        <f ca="1" t="shared" si="12"/>
      </c>
      <c r="B222" s="68" t="s">
        <v>495</v>
      </c>
      <c r="C222" s="63"/>
      <c r="D222" s="50" t="s">
        <v>1078</v>
      </c>
      <c r="E222" s="65"/>
      <c r="F222" s="66"/>
      <c r="G222" s="67"/>
      <c r="H222" s="54">
        <f t="shared" si="10"/>
      </c>
      <c r="I222" s="58">
        <f t="shared" si="11"/>
      </c>
      <c r="J222" s="84"/>
    </row>
    <row r="223" spans="1:10" ht="24">
      <c r="A223" s="18">
        <f ca="1" t="shared" si="12"/>
        <v>162</v>
      </c>
      <c r="B223" s="68" t="s">
        <v>496</v>
      </c>
      <c r="C223" s="63"/>
      <c r="D223" s="50" t="s">
        <v>1079</v>
      </c>
      <c r="E223" s="65" t="s">
        <v>866</v>
      </c>
      <c r="F223" s="66">
        <v>2</v>
      </c>
      <c r="G223" s="67"/>
      <c r="H223" s="54">
        <f t="shared" si="10"/>
        <v>0</v>
      </c>
      <c r="I223" s="58" t="str">
        <f t="shared" si="11"/>
        <v>A</v>
      </c>
      <c r="J223" s="84" t="s">
        <v>1579</v>
      </c>
    </row>
    <row r="224" spans="1:10" ht="12.75">
      <c r="A224" s="18">
        <f ca="1" t="shared" si="12"/>
      </c>
      <c r="B224" s="68" t="s">
        <v>497</v>
      </c>
      <c r="C224" s="63"/>
      <c r="D224" s="50" t="s">
        <v>1080</v>
      </c>
      <c r="E224" s="65"/>
      <c r="F224" s="66"/>
      <c r="G224" s="67"/>
      <c r="H224" s="54">
        <f t="shared" si="10"/>
      </c>
      <c r="I224" s="58">
        <f t="shared" si="11"/>
      </c>
      <c r="J224" s="84"/>
    </row>
    <row r="225" spans="1:10" ht="24">
      <c r="A225" s="18">
        <f ca="1" t="shared" si="12"/>
        <v>163</v>
      </c>
      <c r="B225" s="68" t="s">
        <v>498</v>
      </c>
      <c r="C225" s="63"/>
      <c r="D225" s="50" t="s">
        <v>1081</v>
      </c>
      <c r="E225" s="65" t="s">
        <v>866</v>
      </c>
      <c r="F225" s="66">
        <v>2</v>
      </c>
      <c r="G225" s="67"/>
      <c r="H225" s="54">
        <f t="shared" si="10"/>
        <v>0</v>
      </c>
      <c r="I225" s="58" t="str">
        <f t="shared" si="11"/>
        <v>A</v>
      </c>
      <c r="J225" s="84" t="s">
        <v>1579</v>
      </c>
    </row>
    <row r="226" spans="1:10" ht="12.75">
      <c r="A226" s="18">
        <f ca="1" t="shared" si="12"/>
      </c>
      <c r="B226" s="68" t="s">
        <v>499</v>
      </c>
      <c r="C226" s="63"/>
      <c r="D226" s="50" t="s">
        <v>1082</v>
      </c>
      <c r="E226" s="65"/>
      <c r="F226" s="66"/>
      <c r="G226" s="67"/>
      <c r="H226" s="54">
        <f t="shared" si="10"/>
      </c>
      <c r="I226" s="58">
        <f t="shared" si="11"/>
      </c>
      <c r="J226" s="84"/>
    </row>
    <row r="227" spans="1:10" ht="12.75">
      <c r="A227" s="18">
        <f ca="1" t="shared" si="12"/>
        <v>164</v>
      </c>
      <c r="B227" s="68" t="s">
        <v>500</v>
      </c>
      <c r="C227" s="63"/>
      <c r="D227" s="50" t="s">
        <v>1083</v>
      </c>
      <c r="E227" s="65" t="s">
        <v>866</v>
      </c>
      <c r="F227" s="66">
        <v>5</v>
      </c>
      <c r="G227" s="67"/>
      <c r="H227" s="54">
        <f t="shared" si="10"/>
        <v>0</v>
      </c>
      <c r="I227" s="58" t="str">
        <f t="shared" si="11"/>
        <v>A</v>
      </c>
      <c r="J227" s="84" t="s">
        <v>1579</v>
      </c>
    </row>
    <row r="228" spans="1:10" ht="12.75">
      <c r="A228" s="18">
        <f ca="1" t="shared" si="12"/>
        <v>165</v>
      </c>
      <c r="B228" s="68" t="s">
        <v>501</v>
      </c>
      <c r="C228" s="63"/>
      <c r="D228" s="50" t="s">
        <v>1084</v>
      </c>
      <c r="E228" s="65" t="s">
        <v>866</v>
      </c>
      <c r="F228" s="66">
        <v>17</v>
      </c>
      <c r="G228" s="67"/>
      <c r="H228" s="54">
        <f t="shared" si="10"/>
        <v>0</v>
      </c>
      <c r="I228" s="58" t="str">
        <f t="shared" si="11"/>
        <v>A</v>
      </c>
      <c r="J228" s="84" t="s">
        <v>1579</v>
      </c>
    </row>
    <row r="229" spans="1:10" ht="12.75">
      <c r="A229" s="18">
        <f ca="1" t="shared" si="12"/>
        <v>166</v>
      </c>
      <c r="B229" s="68" t="s">
        <v>502</v>
      </c>
      <c r="C229" s="63"/>
      <c r="D229" s="50" t="s">
        <v>1085</v>
      </c>
      <c r="E229" s="65" t="s">
        <v>866</v>
      </c>
      <c r="F229" s="66">
        <v>2</v>
      </c>
      <c r="G229" s="67"/>
      <c r="H229" s="54">
        <f t="shared" si="10"/>
        <v>0</v>
      </c>
      <c r="I229" s="58" t="str">
        <f t="shared" si="11"/>
        <v>A</v>
      </c>
      <c r="J229" s="84" t="s">
        <v>1579</v>
      </c>
    </row>
    <row r="230" spans="1:10" ht="12.75">
      <c r="A230" s="18">
        <f ca="1" t="shared" si="12"/>
      </c>
      <c r="B230" s="68" t="s">
        <v>503</v>
      </c>
      <c r="C230" s="63"/>
      <c r="D230" s="50" t="s">
        <v>1086</v>
      </c>
      <c r="E230" s="65"/>
      <c r="F230" s="66"/>
      <c r="G230" s="67"/>
      <c r="H230" s="54">
        <f t="shared" si="10"/>
      </c>
      <c r="I230" s="58">
        <f t="shared" si="11"/>
      </c>
      <c r="J230" s="84"/>
    </row>
    <row r="231" spans="1:10" ht="12.75">
      <c r="A231" s="18">
        <f ca="1" t="shared" si="12"/>
        <v>167</v>
      </c>
      <c r="B231" s="68" t="s">
        <v>504</v>
      </c>
      <c r="C231" s="63"/>
      <c r="D231" s="50" t="s">
        <v>1087</v>
      </c>
      <c r="E231" s="65" t="s">
        <v>866</v>
      </c>
      <c r="F231" s="66">
        <v>11</v>
      </c>
      <c r="G231" s="67"/>
      <c r="H231" s="54">
        <f t="shared" si="10"/>
        <v>0</v>
      </c>
      <c r="I231" s="58" t="str">
        <f t="shared" si="11"/>
        <v>A</v>
      </c>
      <c r="J231" s="84" t="s">
        <v>1579</v>
      </c>
    </row>
    <row r="232" spans="1:10" ht="12.75">
      <c r="A232" s="18">
        <f ca="1" t="shared" si="12"/>
      </c>
      <c r="B232" s="68" t="s">
        <v>505</v>
      </c>
      <c r="C232" s="63"/>
      <c r="D232" s="50" t="s">
        <v>1088</v>
      </c>
      <c r="E232" s="65"/>
      <c r="F232" s="66"/>
      <c r="G232" s="67"/>
      <c r="H232" s="54">
        <f t="shared" si="10"/>
      </c>
      <c r="I232" s="58">
        <f t="shared" si="11"/>
      </c>
      <c r="J232" s="84"/>
    </row>
    <row r="233" spans="1:10" ht="12.75">
      <c r="A233" s="18">
        <f ca="1" t="shared" si="12"/>
        <v>168</v>
      </c>
      <c r="B233" s="68" t="s">
        <v>506</v>
      </c>
      <c r="C233" s="63"/>
      <c r="D233" s="50" t="s">
        <v>1089</v>
      </c>
      <c r="E233" s="65" t="s">
        <v>868</v>
      </c>
      <c r="F233" s="66">
        <v>180</v>
      </c>
      <c r="G233" s="67"/>
      <c r="H233" s="54">
        <f t="shared" si="10"/>
        <v>0</v>
      </c>
      <c r="I233" s="58" t="str">
        <f t="shared" si="11"/>
        <v>A</v>
      </c>
      <c r="J233" s="84" t="s">
        <v>1579</v>
      </c>
    </row>
    <row r="234" spans="1:10" ht="12.75">
      <c r="A234" s="18">
        <f ca="1" t="shared" si="12"/>
        <v>169</v>
      </c>
      <c r="B234" s="68" t="s">
        <v>507</v>
      </c>
      <c r="C234" s="63"/>
      <c r="D234" s="50" t="s">
        <v>1090</v>
      </c>
      <c r="E234" s="65" t="s">
        <v>868</v>
      </c>
      <c r="F234" s="66">
        <v>45</v>
      </c>
      <c r="G234" s="67"/>
      <c r="H234" s="54">
        <f t="shared" si="10"/>
        <v>0</v>
      </c>
      <c r="I234" s="58" t="str">
        <f t="shared" si="11"/>
        <v>A</v>
      </c>
      <c r="J234" s="84" t="s">
        <v>1579</v>
      </c>
    </row>
    <row r="235" spans="1:10" ht="12.75">
      <c r="A235" s="18">
        <f ca="1" t="shared" si="12"/>
      </c>
      <c r="B235" s="68" t="s">
        <v>508</v>
      </c>
      <c r="C235" s="63"/>
      <c r="D235" s="50" t="s">
        <v>1091</v>
      </c>
      <c r="E235" s="65"/>
      <c r="F235" s="66"/>
      <c r="G235" s="67"/>
      <c r="H235" s="54">
        <f t="shared" si="10"/>
      </c>
      <c r="I235" s="58">
        <f t="shared" si="11"/>
      </c>
      <c r="J235" s="84"/>
    </row>
    <row r="236" spans="1:10" ht="12.75">
      <c r="A236" s="18">
        <f ca="1" t="shared" si="12"/>
        <v>170</v>
      </c>
      <c r="B236" s="68" t="s">
        <v>509</v>
      </c>
      <c r="C236" s="63"/>
      <c r="D236" s="50" t="s">
        <v>1092</v>
      </c>
      <c r="E236" s="65" t="s">
        <v>868</v>
      </c>
      <c r="F236" s="66">
        <v>10</v>
      </c>
      <c r="G236" s="67"/>
      <c r="H236" s="54">
        <f t="shared" si="10"/>
        <v>0</v>
      </c>
      <c r="I236" s="58" t="str">
        <f t="shared" si="11"/>
        <v>A</v>
      </c>
      <c r="J236" s="84" t="s">
        <v>1579</v>
      </c>
    </row>
    <row r="237" spans="1:10" ht="12.75">
      <c r="A237" s="18">
        <f ca="1" t="shared" si="12"/>
        <v>171</v>
      </c>
      <c r="B237" s="68" t="s">
        <v>510</v>
      </c>
      <c r="C237" s="63"/>
      <c r="D237" s="50" t="s">
        <v>1093</v>
      </c>
      <c r="E237" s="65" t="s">
        <v>868</v>
      </c>
      <c r="F237" s="66">
        <v>10</v>
      </c>
      <c r="G237" s="67"/>
      <c r="H237" s="54">
        <f t="shared" si="10"/>
        <v>0</v>
      </c>
      <c r="I237" s="58" t="str">
        <f t="shared" si="11"/>
        <v>A</v>
      </c>
      <c r="J237" s="84" t="s">
        <v>1579</v>
      </c>
    </row>
    <row r="238" spans="1:10" ht="12.75">
      <c r="A238" s="18">
        <f ca="1" t="shared" si="12"/>
      </c>
      <c r="B238" s="68" t="s">
        <v>511</v>
      </c>
      <c r="C238" s="63"/>
      <c r="D238" s="50" t="s">
        <v>1094</v>
      </c>
      <c r="E238" s="65"/>
      <c r="F238" s="66"/>
      <c r="G238" s="67"/>
      <c r="H238" s="54">
        <f t="shared" si="10"/>
      </c>
      <c r="I238" s="58">
        <f t="shared" si="11"/>
      </c>
      <c r="J238" s="84"/>
    </row>
    <row r="239" spans="1:10" ht="12.75">
      <c r="A239" s="18">
        <f ca="1" t="shared" si="12"/>
        <v>172</v>
      </c>
      <c r="B239" s="68" t="s">
        <v>512</v>
      </c>
      <c r="C239" s="63"/>
      <c r="D239" s="50" t="s">
        <v>1095</v>
      </c>
      <c r="E239" s="65" t="s">
        <v>866</v>
      </c>
      <c r="F239" s="66">
        <v>6</v>
      </c>
      <c r="G239" s="67"/>
      <c r="H239" s="54">
        <f t="shared" si="10"/>
        <v>0</v>
      </c>
      <c r="I239" s="58" t="str">
        <f t="shared" si="11"/>
        <v>A</v>
      </c>
      <c r="J239" s="84" t="s">
        <v>1579</v>
      </c>
    </row>
    <row r="240" spans="1:10" ht="12.75">
      <c r="A240" s="18">
        <f ca="1" t="shared" si="12"/>
      </c>
      <c r="B240" s="68" t="s">
        <v>513</v>
      </c>
      <c r="C240" s="63"/>
      <c r="D240" s="50" t="s">
        <v>1096</v>
      </c>
      <c r="E240" s="65"/>
      <c r="F240" s="66"/>
      <c r="G240" s="67"/>
      <c r="H240" s="54">
        <f t="shared" si="10"/>
      </c>
      <c r="I240" s="58">
        <f t="shared" si="11"/>
      </c>
      <c r="J240" s="84"/>
    </row>
    <row r="241" spans="1:10" ht="12.75">
      <c r="A241" s="18">
        <f ca="1" t="shared" si="12"/>
        <v>173</v>
      </c>
      <c r="B241" s="68" t="s">
        <v>514</v>
      </c>
      <c r="C241" s="63"/>
      <c r="D241" s="50" t="s">
        <v>1097</v>
      </c>
      <c r="E241" s="65" t="s">
        <v>866</v>
      </c>
      <c r="F241" s="66">
        <v>5</v>
      </c>
      <c r="G241" s="67"/>
      <c r="H241" s="54">
        <f t="shared" si="10"/>
        <v>0</v>
      </c>
      <c r="I241" s="58" t="str">
        <f t="shared" si="11"/>
        <v>A</v>
      </c>
      <c r="J241" s="84" t="s">
        <v>1579</v>
      </c>
    </row>
    <row r="242" spans="1:10" ht="12.75">
      <c r="A242" s="18">
        <f ca="1" t="shared" si="12"/>
      </c>
      <c r="B242" s="68" t="s">
        <v>515</v>
      </c>
      <c r="C242" s="63"/>
      <c r="D242" s="50" t="s">
        <v>1098</v>
      </c>
      <c r="E242" s="65"/>
      <c r="F242" s="66"/>
      <c r="G242" s="67"/>
      <c r="H242" s="54">
        <f t="shared" si="10"/>
      </c>
      <c r="I242" s="58">
        <f t="shared" si="11"/>
      </c>
      <c r="J242" s="84"/>
    </row>
    <row r="243" spans="1:10" ht="12.75">
      <c r="A243" s="18">
        <f ca="1" t="shared" si="12"/>
      </c>
      <c r="B243" s="68" t="s">
        <v>516</v>
      </c>
      <c r="C243" s="63"/>
      <c r="D243" s="50" t="s">
        <v>1099</v>
      </c>
      <c r="E243" s="65"/>
      <c r="F243" s="66"/>
      <c r="G243" s="67"/>
      <c r="H243" s="54">
        <f t="shared" si="10"/>
      </c>
      <c r="I243" s="58">
        <f t="shared" si="11"/>
      </c>
      <c r="J243" s="84"/>
    </row>
    <row r="244" spans="1:10" ht="12.75">
      <c r="A244" s="18">
        <f ca="1" t="shared" si="12"/>
        <v>174</v>
      </c>
      <c r="B244" s="68" t="s">
        <v>517</v>
      </c>
      <c r="C244" s="63"/>
      <c r="D244" s="50" t="s">
        <v>1100</v>
      </c>
      <c r="E244" s="65" t="s">
        <v>866</v>
      </c>
      <c r="F244" s="66">
        <v>1</v>
      </c>
      <c r="G244" s="67"/>
      <c r="H244" s="54">
        <f t="shared" si="10"/>
        <v>0</v>
      </c>
      <c r="I244" s="58" t="str">
        <f t="shared" si="11"/>
        <v>A</v>
      </c>
      <c r="J244" s="84" t="s">
        <v>1579</v>
      </c>
    </row>
    <row r="245" spans="1:10" ht="12.75">
      <c r="A245" s="18">
        <f ca="1" t="shared" si="12"/>
      </c>
      <c r="B245" s="68" t="s">
        <v>518</v>
      </c>
      <c r="C245" s="63"/>
      <c r="D245" s="50" t="s">
        <v>1101</v>
      </c>
      <c r="E245" s="65"/>
      <c r="F245" s="66"/>
      <c r="G245" s="67"/>
      <c r="H245" s="54">
        <f t="shared" si="10"/>
      </c>
      <c r="I245" s="58">
        <f t="shared" si="11"/>
      </c>
      <c r="J245" s="84"/>
    </row>
    <row r="246" spans="1:10" ht="12.75">
      <c r="A246" s="18">
        <f ca="1" t="shared" si="12"/>
        <v>175</v>
      </c>
      <c r="B246" s="68" t="s">
        <v>519</v>
      </c>
      <c r="C246" s="63"/>
      <c r="D246" s="50" t="s">
        <v>1102</v>
      </c>
      <c r="E246" s="65" t="s">
        <v>866</v>
      </c>
      <c r="F246" s="66">
        <v>5</v>
      </c>
      <c r="G246" s="67"/>
      <c r="H246" s="54">
        <f t="shared" si="10"/>
        <v>0</v>
      </c>
      <c r="I246" s="58" t="str">
        <f t="shared" si="11"/>
        <v>A</v>
      </c>
      <c r="J246" s="84" t="s">
        <v>1579</v>
      </c>
    </row>
    <row r="247" spans="1:10" ht="12.75">
      <c r="A247" s="18">
        <f ca="1" t="shared" si="12"/>
      </c>
      <c r="B247" s="68" t="s">
        <v>520</v>
      </c>
      <c r="C247" s="63"/>
      <c r="D247" s="50" t="s">
        <v>1103</v>
      </c>
      <c r="E247" s="65"/>
      <c r="F247" s="66"/>
      <c r="G247" s="67"/>
      <c r="H247" s="54">
        <f t="shared" si="10"/>
      </c>
      <c r="I247" s="58">
        <f t="shared" si="11"/>
      </c>
      <c r="J247" s="84"/>
    </row>
    <row r="248" spans="1:10" ht="12.75">
      <c r="A248" s="18">
        <f ca="1" t="shared" si="12"/>
        <v>176</v>
      </c>
      <c r="B248" s="68" t="s">
        <v>521</v>
      </c>
      <c r="C248" s="63"/>
      <c r="D248" s="50" t="s">
        <v>1104</v>
      </c>
      <c r="E248" s="65" t="s">
        <v>866</v>
      </c>
      <c r="F248" s="66">
        <v>1</v>
      </c>
      <c r="G248" s="67"/>
      <c r="H248" s="54">
        <f t="shared" si="10"/>
        <v>0</v>
      </c>
      <c r="I248" s="58" t="str">
        <f t="shared" si="11"/>
        <v>A</v>
      </c>
      <c r="J248" s="84" t="s">
        <v>1579</v>
      </c>
    </row>
    <row r="249" spans="1:10" ht="12.75">
      <c r="A249" s="18">
        <f ca="1" t="shared" si="12"/>
      </c>
      <c r="B249" s="68" t="s">
        <v>522</v>
      </c>
      <c r="C249" s="63"/>
      <c r="D249" s="50" t="s">
        <v>1105</v>
      </c>
      <c r="E249" s="65"/>
      <c r="F249" s="66"/>
      <c r="G249" s="67"/>
      <c r="H249" s="54">
        <f t="shared" si="10"/>
      </c>
      <c r="I249" s="58">
        <f t="shared" si="11"/>
      </c>
      <c r="J249" s="84"/>
    </row>
    <row r="250" spans="1:10" ht="12.75">
      <c r="A250" s="18">
        <f ca="1" t="shared" si="12"/>
        <v>177</v>
      </c>
      <c r="B250" s="68" t="s">
        <v>523</v>
      </c>
      <c r="C250" s="63"/>
      <c r="D250" s="50" t="s">
        <v>1106</v>
      </c>
      <c r="E250" s="65" t="s">
        <v>866</v>
      </c>
      <c r="F250" s="66">
        <v>1</v>
      </c>
      <c r="G250" s="67"/>
      <c r="H250" s="54">
        <f t="shared" si="10"/>
        <v>0</v>
      </c>
      <c r="I250" s="58" t="str">
        <f t="shared" si="11"/>
        <v>A</v>
      </c>
      <c r="J250" s="84" t="s">
        <v>1579</v>
      </c>
    </row>
    <row r="251" spans="1:10" ht="12.75">
      <c r="A251" s="18">
        <f ca="1" t="shared" si="12"/>
      </c>
      <c r="B251" s="68" t="s">
        <v>524</v>
      </c>
      <c r="C251" s="63"/>
      <c r="D251" s="50" t="s">
        <v>1107</v>
      </c>
      <c r="E251" s="65"/>
      <c r="F251" s="66"/>
      <c r="G251" s="67"/>
      <c r="H251" s="54">
        <f t="shared" si="10"/>
      </c>
      <c r="I251" s="58">
        <f t="shared" si="11"/>
      </c>
      <c r="J251" s="84"/>
    </row>
    <row r="252" spans="1:10" ht="12.75">
      <c r="A252" s="18">
        <f ca="1" t="shared" si="12"/>
        <v>178</v>
      </c>
      <c r="B252" s="68" t="s">
        <v>525</v>
      </c>
      <c r="C252" s="63"/>
      <c r="D252" s="50" t="s">
        <v>1108</v>
      </c>
      <c r="E252" s="65" t="s">
        <v>866</v>
      </c>
      <c r="F252" s="66">
        <v>1</v>
      </c>
      <c r="G252" s="67"/>
      <c r="H252" s="54">
        <f t="shared" si="10"/>
        <v>0</v>
      </c>
      <c r="I252" s="58" t="str">
        <f t="shared" si="11"/>
        <v>A</v>
      </c>
      <c r="J252" s="84" t="s">
        <v>1579</v>
      </c>
    </row>
    <row r="253" spans="1:10" ht="12.75">
      <c r="A253" s="18">
        <f ca="1" t="shared" si="12"/>
      </c>
      <c r="B253" s="68" t="s">
        <v>526</v>
      </c>
      <c r="C253" s="63"/>
      <c r="D253" s="50" t="s">
        <v>1109</v>
      </c>
      <c r="E253" s="65"/>
      <c r="F253" s="66"/>
      <c r="G253" s="67"/>
      <c r="H253" s="54">
        <f t="shared" si="10"/>
      </c>
      <c r="I253" s="58">
        <f t="shared" si="11"/>
      </c>
      <c r="J253" s="84"/>
    </row>
    <row r="254" spans="1:10" ht="12.75">
      <c r="A254" s="18">
        <f ca="1" t="shared" si="12"/>
        <v>179</v>
      </c>
      <c r="B254" s="68" t="s">
        <v>527</v>
      </c>
      <c r="C254" s="63"/>
      <c r="D254" s="50" t="s">
        <v>1110</v>
      </c>
      <c r="E254" s="65" t="s">
        <v>866</v>
      </c>
      <c r="F254" s="66">
        <v>1</v>
      </c>
      <c r="G254" s="67"/>
      <c r="H254" s="54">
        <f t="shared" si="10"/>
        <v>0</v>
      </c>
      <c r="I254" s="58" t="str">
        <f t="shared" si="11"/>
        <v>A</v>
      </c>
      <c r="J254" s="84" t="s">
        <v>1579</v>
      </c>
    </row>
    <row r="255" spans="1:10" ht="12.75">
      <c r="A255" s="18">
        <f ca="1" t="shared" si="12"/>
      </c>
      <c r="B255" s="68" t="s">
        <v>528</v>
      </c>
      <c r="C255" s="63"/>
      <c r="D255" s="50" t="s">
        <v>1111</v>
      </c>
      <c r="E255" s="65"/>
      <c r="F255" s="66"/>
      <c r="G255" s="67"/>
      <c r="H255" s="54">
        <f t="shared" si="10"/>
      </c>
      <c r="I255" s="58">
        <f t="shared" si="11"/>
      </c>
      <c r="J255" s="84"/>
    </row>
    <row r="256" spans="1:10" ht="24">
      <c r="A256" s="18">
        <f ca="1" t="shared" si="12"/>
        <v>180</v>
      </c>
      <c r="B256" s="68" t="s">
        <v>529</v>
      </c>
      <c r="C256" s="63"/>
      <c r="D256" s="50" t="s">
        <v>1112</v>
      </c>
      <c r="E256" s="65" t="s">
        <v>866</v>
      </c>
      <c r="F256" s="66">
        <v>3</v>
      </c>
      <c r="G256" s="67"/>
      <c r="H256" s="54">
        <f t="shared" si="10"/>
        <v>0</v>
      </c>
      <c r="I256" s="58" t="str">
        <f t="shared" si="11"/>
        <v>A</v>
      </c>
      <c r="J256" s="84" t="s">
        <v>1579</v>
      </c>
    </row>
    <row r="257" spans="1:10" ht="24">
      <c r="A257" s="18">
        <f ca="1" t="shared" si="12"/>
        <v>181</v>
      </c>
      <c r="B257" s="68" t="s">
        <v>530</v>
      </c>
      <c r="C257" s="63"/>
      <c r="D257" s="50" t="s">
        <v>1113</v>
      </c>
      <c r="E257" s="65" t="s">
        <v>866</v>
      </c>
      <c r="F257" s="66">
        <v>2</v>
      </c>
      <c r="G257" s="67"/>
      <c r="H257" s="54">
        <f t="shared" si="10"/>
        <v>0</v>
      </c>
      <c r="I257" s="58" t="str">
        <f t="shared" si="11"/>
        <v>A</v>
      </c>
      <c r="J257" s="84" t="s">
        <v>1579</v>
      </c>
    </row>
    <row r="258" spans="1:10" ht="12.75">
      <c r="A258" s="18">
        <f ca="1" t="shared" si="12"/>
      </c>
      <c r="B258" s="68" t="s">
        <v>531</v>
      </c>
      <c r="C258" s="63"/>
      <c r="D258" s="50" t="s">
        <v>1114</v>
      </c>
      <c r="E258" s="65"/>
      <c r="F258" s="66"/>
      <c r="G258" s="67"/>
      <c r="H258" s="54">
        <f t="shared" si="10"/>
      </c>
      <c r="I258" s="58">
        <f t="shared" si="11"/>
      </c>
      <c r="J258" s="84"/>
    </row>
    <row r="259" spans="1:10" ht="12.75">
      <c r="A259" s="18">
        <f ca="1" t="shared" si="12"/>
        <v>182</v>
      </c>
      <c r="B259" s="68" t="s">
        <v>532</v>
      </c>
      <c r="C259" s="63"/>
      <c r="D259" s="50" t="s">
        <v>1115</v>
      </c>
      <c r="E259" s="65" t="s">
        <v>866</v>
      </c>
      <c r="F259" s="66">
        <v>5</v>
      </c>
      <c r="G259" s="67"/>
      <c r="H259" s="54">
        <f t="shared" si="10"/>
        <v>0</v>
      </c>
      <c r="I259" s="58" t="str">
        <f t="shared" si="11"/>
        <v>A</v>
      </c>
      <c r="J259" s="84" t="s">
        <v>1579</v>
      </c>
    </row>
    <row r="260" spans="1:10" ht="12.75">
      <c r="A260" s="18">
        <f ca="1" t="shared" si="12"/>
        <v>183</v>
      </c>
      <c r="B260" s="68" t="s">
        <v>533</v>
      </c>
      <c r="C260" s="63" t="s">
        <v>242</v>
      </c>
      <c r="D260" s="50" t="s">
        <v>1116</v>
      </c>
      <c r="E260" s="65" t="s">
        <v>866</v>
      </c>
      <c r="F260" s="66">
        <v>14</v>
      </c>
      <c r="G260" s="67"/>
      <c r="H260" s="54">
        <f t="shared" si="10"/>
        <v>0</v>
      </c>
      <c r="I260" s="58" t="str">
        <f t="shared" si="11"/>
        <v>A</v>
      </c>
      <c r="J260" s="84" t="s">
        <v>1579</v>
      </c>
    </row>
    <row r="261" spans="1:10" ht="12.75">
      <c r="A261" s="18">
        <f ca="1" t="shared" si="12"/>
        <v>184</v>
      </c>
      <c r="B261" s="68" t="s">
        <v>534</v>
      </c>
      <c r="C261" s="63" t="s">
        <v>242</v>
      </c>
      <c r="D261" s="50" t="s">
        <v>1117</v>
      </c>
      <c r="E261" s="65" t="s">
        <v>866</v>
      </c>
      <c r="F261" s="66">
        <v>4</v>
      </c>
      <c r="G261" s="67"/>
      <c r="H261" s="54">
        <f t="shared" si="10"/>
        <v>0</v>
      </c>
      <c r="I261" s="58" t="str">
        <f t="shared" si="11"/>
        <v>A</v>
      </c>
      <c r="J261" s="84" t="s">
        <v>1579</v>
      </c>
    </row>
    <row r="262" spans="1:10" ht="12.75">
      <c r="A262" s="18">
        <f ca="1" t="shared" si="12"/>
      </c>
      <c r="B262" s="68" t="s">
        <v>535</v>
      </c>
      <c r="C262" s="63"/>
      <c r="D262" s="50" t="s">
        <v>1118</v>
      </c>
      <c r="E262" s="65"/>
      <c r="F262" s="66"/>
      <c r="G262" s="67"/>
      <c r="H262" s="54">
        <f t="shared" si="10"/>
      </c>
      <c r="I262" s="58">
        <f t="shared" si="11"/>
      </c>
      <c r="J262" s="84"/>
    </row>
    <row r="263" spans="1:10" ht="12.75">
      <c r="A263" s="18">
        <f ca="1" t="shared" si="12"/>
        <v>185</v>
      </c>
      <c r="B263" s="68" t="s">
        <v>536</v>
      </c>
      <c r="C263" s="63" t="s">
        <v>242</v>
      </c>
      <c r="D263" s="50" t="s">
        <v>1119</v>
      </c>
      <c r="E263" s="65" t="s">
        <v>866</v>
      </c>
      <c r="F263" s="66">
        <v>5</v>
      </c>
      <c r="G263" s="67"/>
      <c r="H263" s="54">
        <f t="shared" si="10"/>
        <v>0</v>
      </c>
      <c r="I263" s="58" t="str">
        <f t="shared" si="11"/>
        <v>A</v>
      </c>
      <c r="J263" s="84" t="s">
        <v>1579</v>
      </c>
    </row>
    <row r="264" spans="1:10" ht="12.75">
      <c r="A264" s="18">
        <f ca="1" t="shared" si="12"/>
      </c>
      <c r="B264" s="68" t="s">
        <v>537</v>
      </c>
      <c r="C264" s="63"/>
      <c r="D264" s="50" t="s">
        <v>1120</v>
      </c>
      <c r="E264" s="65"/>
      <c r="F264" s="66"/>
      <c r="G264" s="67"/>
      <c r="H264" s="54">
        <f t="shared" si="10"/>
      </c>
      <c r="I264" s="58">
        <f t="shared" si="11"/>
      </c>
      <c r="J264" s="84"/>
    </row>
    <row r="265" spans="1:10" ht="12.75">
      <c r="A265" s="18">
        <f ca="1" t="shared" si="12"/>
        <v>186</v>
      </c>
      <c r="B265" s="68" t="s">
        <v>538</v>
      </c>
      <c r="C265" s="63" t="s">
        <v>242</v>
      </c>
      <c r="D265" s="50" t="s">
        <v>1121</v>
      </c>
      <c r="E265" s="65" t="s">
        <v>866</v>
      </c>
      <c r="F265" s="66">
        <v>1</v>
      </c>
      <c r="G265" s="67"/>
      <c r="H265" s="54">
        <f aca="true" t="shared" si="13" ref="H265:H328">+IF(AND(F265="",G265=""),"",ROUND(F265*G265,2))</f>
        <v>0</v>
      </c>
      <c r="I265" s="58" t="str">
        <f aca="true" t="shared" si="14" ref="I265:I328">IF(E265&lt;&gt;"","A","")</f>
        <v>A</v>
      </c>
      <c r="J265" s="84" t="s">
        <v>1579</v>
      </c>
    </row>
    <row r="266" spans="1:10" ht="12.75">
      <c r="A266" s="18">
        <f ca="1" t="shared" si="12"/>
      </c>
      <c r="B266" s="68" t="s">
        <v>539</v>
      </c>
      <c r="C266" s="63"/>
      <c r="D266" s="50" t="s">
        <v>1122</v>
      </c>
      <c r="E266" s="65"/>
      <c r="F266" s="66"/>
      <c r="G266" s="67"/>
      <c r="H266" s="54">
        <f t="shared" si="13"/>
      </c>
      <c r="I266" s="58">
        <f t="shared" si="14"/>
      </c>
      <c r="J266" s="84"/>
    </row>
    <row r="267" spans="1:10" ht="12.75">
      <c r="A267" s="18">
        <f ca="1" t="shared" si="12"/>
        <v>187</v>
      </c>
      <c r="B267" s="68" t="s">
        <v>540</v>
      </c>
      <c r="C267" s="63" t="s">
        <v>242</v>
      </c>
      <c r="D267" s="50" t="s">
        <v>1123</v>
      </c>
      <c r="E267" s="65" t="s">
        <v>866</v>
      </c>
      <c r="F267" s="66">
        <v>1</v>
      </c>
      <c r="G267" s="67"/>
      <c r="H267" s="54">
        <f t="shared" si="13"/>
        <v>0</v>
      </c>
      <c r="I267" s="58" t="str">
        <f t="shared" si="14"/>
        <v>A</v>
      </c>
      <c r="J267" s="84" t="s">
        <v>1579</v>
      </c>
    </row>
    <row r="268" spans="1:10" ht="12.75">
      <c r="A268" s="18">
        <f ca="1" t="shared" si="12"/>
        <v>188</v>
      </c>
      <c r="B268" s="68" t="s">
        <v>541</v>
      </c>
      <c r="C268" s="63" t="s">
        <v>242</v>
      </c>
      <c r="D268" s="50" t="s">
        <v>1124</v>
      </c>
      <c r="E268" s="65" t="s">
        <v>866</v>
      </c>
      <c r="F268" s="66">
        <v>1</v>
      </c>
      <c r="G268" s="67"/>
      <c r="H268" s="54">
        <f t="shared" si="13"/>
        <v>0</v>
      </c>
      <c r="I268" s="58" t="str">
        <f t="shared" si="14"/>
        <v>A</v>
      </c>
      <c r="J268" s="84" t="s">
        <v>1579</v>
      </c>
    </row>
    <row r="269" spans="1:10" ht="12.75">
      <c r="A269" s="18">
        <f ca="1" t="shared" si="12"/>
        <v>189</v>
      </c>
      <c r="B269" s="68" t="s">
        <v>542</v>
      </c>
      <c r="C269" s="63" t="s">
        <v>242</v>
      </c>
      <c r="D269" s="50" t="s">
        <v>1125</v>
      </c>
      <c r="E269" s="65" t="s">
        <v>868</v>
      </c>
      <c r="F269" s="66">
        <v>45</v>
      </c>
      <c r="G269" s="67"/>
      <c r="H269" s="54">
        <f t="shared" si="13"/>
        <v>0</v>
      </c>
      <c r="I269" s="58" t="str">
        <f t="shared" si="14"/>
        <v>A</v>
      </c>
      <c r="J269" s="84" t="s">
        <v>1579</v>
      </c>
    </row>
    <row r="270" spans="1:10" ht="12.75">
      <c r="A270" s="18">
        <f ca="1" t="shared" si="12"/>
        <v>190</v>
      </c>
      <c r="B270" s="68" t="s">
        <v>543</v>
      </c>
      <c r="C270" s="63" t="s">
        <v>242</v>
      </c>
      <c r="D270" s="50" t="s">
        <v>1126</v>
      </c>
      <c r="E270" s="65" t="s">
        <v>868</v>
      </c>
      <c r="F270" s="66">
        <v>60</v>
      </c>
      <c r="G270" s="67"/>
      <c r="H270" s="54">
        <f t="shared" si="13"/>
        <v>0</v>
      </c>
      <c r="I270" s="58" t="str">
        <f t="shared" si="14"/>
        <v>A</v>
      </c>
      <c r="J270" s="84" t="s">
        <v>1579</v>
      </c>
    </row>
    <row r="271" spans="1:10" ht="12.75">
      <c r="A271" s="18">
        <f ca="1" t="shared" si="12"/>
        <v>191</v>
      </c>
      <c r="B271" s="68" t="s">
        <v>544</v>
      </c>
      <c r="C271" s="63" t="s">
        <v>242</v>
      </c>
      <c r="D271" s="50" t="s">
        <v>1127</v>
      </c>
      <c r="E271" s="65" t="s">
        <v>866</v>
      </c>
      <c r="F271" s="66">
        <v>12</v>
      </c>
      <c r="G271" s="67"/>
      <c r="H271" s="54">
        <f t="shared" si="13"/>
        <v>0</v>
      </c>
      <c r="I271" s="58" t="str">
        <f t="shared" si="14"/>
        <v>A</v>
      </c>
      <c r="J271" s="84" t="s">
        <v>1579</v>
      </c>
    </row>
    <row r="272" spans="1:10" ht="12.75">
      <c r="A272" s="18">
        <f ca="1" t="shared" si="12"/>
        <v>192</v>
      </c>
      <c r="B272" s="68" t="s">
        <v>545</v>
      </c>
      <c r="C272" s="63" t="s">
        <v>242</v>
      </c>
      <c r="D272" s="50" t="s">
        <v>1128</v>
      </c>
      <c r="E272" s="65" t="s">
        <v>866</v>
      </c>
      <c r="F272" s="66">
        <v>5</v>
      </c>
      <c r="G272" s="67"/>
      <c r="H272" s="54">
        <f t="shared" si="13"/>
        <v>0</v>
      </c>
      <c r="I272" s="58" t="str">
        <f t="shared" si="14"/>
        <v>A</v>
      </c>
      <c r="J272" s="84" t="s">
        <v>1579</v>
      </c>
    </row>
    <row r="273" spans="1:10" ht="12.75">
      <c r="A273" s="18">
        <f ca="1" t="shared" si="12"/>
        <v>193</v>
      </c>
      <c r="B273" s="68" t="s">
        <v>546</v>
      </c>
      <c r="C273" s="63" t="s">
        <v>242</v>
      </c>
      <c r="D273" s="50" t="s">
        <v>1129</v>
      </c>
      <c r="E273" s="65" t="s">
        <v>866</v>
      </c>
      <c r="F273" s="66">
        <v>1</v>
      </c>
      <c r="G273" s="67"/>
      <c r="H273" s="54">
        <f t="shared" si="13"/>
        <v>0</v>
      </c>
      <c r="I273" s="58" t="str">
        <f t="shared" si="14"/>
        <v>A</v>
      </c>
      <c r="J273" s="84" t="s">
        <v>1579</v>
      </c>
    </row>
    <row r="274" spans="1:10" ht="12.75">
      <c r="A274" s="18">
        <f aca="true" ca="1" t="shared" si="15" ref="A274:A337">+IF(NOT(ISBLANK(INDIRECT("e"&amp;ROW()))),MAX(INDIRECT("a$16:A"&amp;ROW()-1))+1,"")</f>
        <v>194</v>
      </c>
      <c r="B274" s="68" t="s">
        <v>547</v>
      </c>
      <c r="C274" s="63" t="s">
        <v>242</v>
      </c>
      <c r="D274" s="50" t="s">
        <v>1130</v>
      </c>
      <c r="E274" s="65" t="s">
        <v>869</v>
      </c>
      <c r="F274" s="66">
        <v>1</v>
      </c>
      <c r="G274" s="67"/>
      <c r="H274" s="54">
        <f t="shared" si="13"/>
        <v>0</v>
      </c>
      <c r="I274" s="58" t="str">
        <f t="shared" si="14"/>
        <v>A</v>
      </c>
      <c r="J274" s="84" t="s">
        <v>1579</v>
      </c>
    </row>
    <row r="275" spans="1:10" ht="12.75">
      <c r="A275" s="18">
        <f ca="1" t="shared" si="15"/>
        <v>195</v>
      </c>
      <c r="B275" s="68" t="s">
        <v>548</v>
      </c>
      <c r="C275" s="63" t="s">
        <v>242</v>
      </c>
      <c r="D275" s="50" t="s">
        <v>1131</v>
      </c>
      <c r="E275" s="65" t="s">
        <v>869</v>
      </c>
      <c r="F275" s="66">
        <v>1</v>
      </c>
      <c r="G275" s="67"/>
      <c r="H275" s="54">
        <f t="shared" si="13"/>
        <v>0</v>
      </c>
      <c r="I275" s="58" t="str">
        <f t="shared" si="14"/>
        <v>A</v>
      </c>
      <c r="J275" s="84" t="s">
        <v>1579</v>
      </c>
    </row>
    <row r="276" spans="1:10" ht="12.75">
      <c r="A276" s="18">
        <f ca="1" t="shared" si="15"/>
        <v>196</v>
      </c>
      <c r="B276" s="68" t="s">
        <v>549</v>
      </c>
      <c r="C276" s="63" t="s">
        <v>242</v>
      </c>
      <c r="D276" s="50" t="s">
        <v>1132</v>
      </c>
      <c r="E276" s="65" t="s">
        <v>866</v>
      </c>
      <c r="F276" s="66">
        <v>1</v>
      </c>
      <c r="G276" s="67"/>
      <c r="H276" s="54">
        <f t="shared" si="13"/>
        <v>0</v>
      </c>
      <c r="I276" s="58" t="str">
        <f t="shared" si="14"/>
        <v>A</v>
      </c>
      <c r="J276" s="84" t="s">
        <v>1579</v>
      </c>
    </row>
    <row r="277" spans="1:10" ht="12.75">
      <c r="A277" s="18">
        <f ca="1" t="shared" si="15"/>
        <v>197</v>
      </c>
      <c r="B277" s="68" t="s">
        <v>550</v>
      </c>
      <c r="C277" s="63" t="s">
        <v>242</v>
      </c>
      <c r="D277" s="50" t="s">
        <v>1133</v>
      </c>
      <c r="E277" s="65" t="s">
        <v>866</v>
      </c>
      <c r="F277" s="66">
        <v>1</v>
      </c>
      <c r="G277" s="67"/>
      <c r="H277" s="54">
        <f t="shared" si="13"/>
        <v>0</v>
      </c>
      <c r="I277" s="58" t="str">
        <f t="shared" si="14"/>
        <v>A</v>
      </c>
      <c r="J277" s="84" t="s">
        <v>1579</v>
      </c>
    </row>
    <row r="278" spans="1:10" ht="12.75">
      <c r="A278" s="18">
        <f ca="1" t="shared" si="15"/>
        <v>198</v>
      </c>
      <c r="B278" s="68" t="s">
        <v>551</v>
      </c>
      <c r="C278" s="63" t="s">
        <v>242</v>
      </c>
      <c r="D278" s="50" t="s">
        <v>1134</v>
      </c>
      <c r="E278" s="65" t="s">
        <v>866</v>
      </c>
      <c r="F278" s="66">
        <v>1</v>
      </c>
      <c r="G278" s="67"/>
      <c r="H278" s="54">
        <f t="shared" si="13"/>
        <v>0</v>
      </c>
      <c r="I278" s="58" t="str">
        <f t="shared" si="14"/>
        <v>A</v>
      </c>
      <c r="J278" s="84" t="s">
        <v>1579</v>
      </c>
    </row>
    <row r="279" spans="1:10" ht="12.75">
      <c r="A279" s="18">
        <f ca="1" t="shared" si="15"/>
        <v>199</v>
      </c>
      <c r="B279" s="68" t="s">
        <v>552</v>
      </c>
      <c r="C279" s="63"/>
      <c r="D279" s="50" t="s">
        <v>1135</v>
      </c>
      <c r="E279" s="65" t="s">
        <v>862</v>
      </c>
      <c r="F279" s="66">
        <v>500</v>
      </c>
      <c r="G279" s="67"/>
      <c r="H279" s="54">
        <f t="shared" si="13"/>
        <v>0</v>
      </c>
      <c r="I279" s="58" t="str">
        <f t="shared" si="14"/>
        <v>A</v>
      </c>
      <c r="J279" s="84" t="s">
        <v>1574</v>
      </c>
    </row>
    <row r="280" spans="1:10" ht="12.75">
      <c r="A280" s="18">
        <f ca="1" t="shared" si="15"/>
        <v>200</v>
      </c>
      <c r="B280" s="68" t="s">
        <v>553</v>
      </c>
      <c r="C280" s="63"/>
      <c r="D280" s="50" t="s">
        <v>1136</v>
      </c>
      <c r="E280" s="65" t="s">
        <v>862</v>
      </c>
      <c r="F280" s="66">
        <v>765</v>
      </c>
      <c r="G280" s="67"/>
      <c r="H280" s="54">
        <f t="shared" si="13"/>
        <v>0</v>
      </c>
      <c r="I280" s="58" t="str">
        <f t="shared" si="14"/>
        <v>A</v>
      </c>
      <c r="J280" s="84" t="s">
        <v>1574</v>
      </c>
    </row>
    <row r="281" spans="1:10" ht="12.75">
      <c r="A281" s="18">
        <f ca="1" t="shared" si="15"/>
        <v>201</v>
      </c>
      <c r="B281" s="68" t="s">
        <v>554</v>
      </c>
      <c r="C281" s="63"/>
      <c r="D281" s="50" t="s">
        <v>1137</v>
      </c>
      <c r="E281" s="65" t="s">
        <v>862</v>
      </c>
      <c r="F281" s="66">
        <v>850</v>
      </c>
      <c r="G281" s="67"/>
      <c r="H281" s="54">
        <f t="shared" si="13"/>
        <v>0</v>
      </c>
      <c r="I281" s="58" t="str">
        <f t="shared" si="14"/>
        <v>A</v>
      </c>
      <c r="J281" s="84" t="s">
        <v>1574</v>
      </c>
    </row>
    <row r="282" spans="1:10" ht="12.75">
      <c r="A282" s="18">
        <f ca="1" t="shared" si="15"/>
        <v>202</v>
      </c>
      <c r="B282" s="68" t="s">
        <v>555</v>
      </c>
      <c r="C282" s="63"/>
      <c r="D282" s="50" t="s">
        <v>1138</v>
      </c>
      <c r="E282" s="65" t="s">
        <v>862</v>
      </c>
      <c r="F282" s="66">
        <v>151</v>
      </c>
      <c r="G282" s="67"/>
      <c r="H282" s="54">
        <f t="shared" si="13"/>
        <v>0</v>
      </c>
      <c r="I282" s="58" t="str">
        <f t="shared" si="14"/>
        <v>A</v>
      </c>
      <c r="J282" s="84" t="s">
        <v>1574</v>
      </c>
    </row>
    <row r="283" spans="1:10" ht="12.75">
      <c r="A283" s="18">
        <f ca="1" t="shared" si="15"/>
        <v>203</v>
      </c>
      <c r="B283" s="68" t="s">
        <v>556</v>
      </c>
      <c r="C283" s="63" t="s">
        <v>242</v>
      </c>
      <c r="D283" s="50" t="s">
        <v>1139</v>
      </c>
      <c r="E283" s="65" t="s">
        <v>862</v>
      </c>
      <c r="F283" s="66">
        <v>500</v>
      </c>
      <c r="G283" s="67"/>
      <c r="H283" s="54">
        <f t="shared" si="13"/>
        <v>0</v>
      </c>
      <c r="I283" s="58" t="str">
        <f t="shared" si="14"/>
        <v>A</v>
      </c>
      <c r="J283" s="84" t="s">
        <v>1574</v>
      </c>
    </row>
    <row r="284" spans="1:10" ht="12.75">
      <c r="A284" s="18">
        <f ca="1" t="shared" si="15"/>
        <v>204</v>
      </c>
      <c r="B284" s="68" t="s">
        <v>557</v>
      </c>
      <c r="C284" s="63" t="s">
        <v>242</v>
      </c>
      <c r="D284" s="50" t="s">
        <v>1140</v>
      </c>
      <c r="E284" s="65" t="s">
        <v>862</v>
      </c>
      <c r="F284" s="66">
        <v>200</v>
      </c>
      <c r="G284" s="67"/>
      <c r="H284" s="54">
        <f t="shared" si="13"/>
        <v>0</v>
      </c>
      <c r="I284" s="58" t="str">
        <f t="shared" si="14"/>
        <v>A</v>
      </c>
      <c r="J284" s="84" t="s">
        <v>1574</v>
      </c>
    </row>
    <row r="285" spans="1:10" ht="12.75">
      <c r="A285" s="18">
        <f ca="1" t="shared" si="15"/>
        <v>205</v>
      </c>
      <c r="B285" s="68" t="s">
        <v>558</v>
      </c>
      <c r="C285" s="63" t="s">
        <v>242</v>
      </c>
      <c r="D285" s="50" t="s">
        <v>1141</v>
      </c>
      <c r="E285" s="65" t="s">
        <v>862</v>
      </c>
      <c r="F285" s="66">
        <v>850</v>
      </c>
      <c r="G285" s="67"/>
      <c r="H285" s="54">
        <f t="shared" si="13"/>
        <v>0</v>
      </c>
      <c r="I285" s="58" t="str">
        <f t="shared" si="14"/>
        <v>A</v>
      </c>
      <c r="J285" s="84" t="s">
        <v>1574</v>
      </c>
    </row>
    <row r="286" spans="1:10" ht="12.75">
      <c r="A286" s="18">
        <f ca="1" t="shared" si="15"/>
        <v>206</v>
      </c>
      <c r="B286" s="68" t="s">
        <v>559</v>
      </c>
      <c r="C286" s="63" t="s">
        <v>242</v>
      </c>
      <c r="D286" s="50" t="s">
        <v>1142</v>
      </c>
      <c r="E286" s="65" t="s">
        <v>862</v>
      </c>
      <c r="F286" s="66">
        <v>150</v>
      </c>
      <c r="G286" s="67"/>
      <c r="H286" s="54">
        <f t="shared" si="13"/>
        <v>0</v>
      </c>
      <c r="I286" s="58" t="str">
        <f t="shared" si="14"/>
        <v>A</v>
      </c>
      <c r="J286" s="84" t="s">
        <v>1574</v>
      </c>
    </row>
    <row r="287" spans="1:10" ht="12.75">
      <c r="A287" s="18">
        <f ca="1" t="shared" si="15"/>
        <v>207</v>
      </c>
      <c r="B287" s="68" t="s">
        <v>560</v>
      </c>
      <c r="C287" s="63"/>
      <c r="D287" s="50" t="s">
        <v>1143</v>
      </c>
      <c r="E287" s="65" t="s">
        <v>862</v>
      </c>
      <c r="F287" s="66">
        <v>2450</v>
      </c>
      <c r="G287" s="67"/>
      <c r="H287" s="54">
        <f t="shared" si="13"/>
        <v>0</v>
      </c>
      <c r="I287" s="58" t="str">
        <f t="shared" si="14"/>
        <v>A</v>
      </c>
      <c r="J287" s="84" t="s">
        <v>1567</v>
      </c>
    </row>
    <row r="288" spans="1:10" ht="12.75">
      <c r="A288" s="18">
        <f ca="1" t="shared" si="15"/>
        <v>208</v>
      </c>
      <c r="B288" s="68" t="s">
        <v>561</v>
      </c>
      <c r="C288" s="63" t="s">
        <v>242</v>
      </c>
      <c r="D288" s="50" t="s">
        <v>1144</v>
      </c>
      <c r="E288" s="65" t="s">
        <v>865</v>
      </c>
      <c r="F288" s="66">
        <v>360</v>
      </c>
      <c r="G288" s="67"/>
      <c r="H288" s="54">
        <f t="shared" si="13"/>
        <v>0</v>
      </c>
      <c r="I288" s="58" t="str">
        <f t="shared" si="14"/>
        <v>A</v>
      </c>
      <c r="J288" s="84" t="s">
        <v>1570</v>
      </c>
    </row>
    <row r="289" spans="1:10" ht="12.75">
      <c r="A289" s="18">
        <f ca="1" t="shared" si="15"/>
        <v>209</v>
      </c>
      <c r="B289" s="68" t="s">
        <v>562</v>
      </c>
      <c r="C289" s="63"/>
      <c r="D289" s="50" t="s">
        <v>1145</v>
      </c>
      <c r="E289" s="65" t="s">
        <v>866</v>
      </c>
      <c r="F289" s="66">
        <v>12</v>
      </c>
      <c r="G289" s="67"/>
      <c r="H289" s="54">
        <f t="shared" si="13"/>
        <v>0</v>
      </c>
      <c r="I289" s="58" t="str">
        <f t="shared" si="14"/>
        <v>A</v>
      </c>
      <c r="J289" s="84" t="s">
        <v>1574</v>
      </c>
    </row>
    <row r="290" spans="1:10" ht="12.75">
      <c r="A290" s="18">
        <f ca="1" t="shared" si="15"/>
        <v>210</v>
      </c>
      <c r="B290" s="68" t="s">
        <v>563</v>
      </c>
      <c r="C290" s="63"/>
      <c r="D290" s="50" t="s">
        <v>1146</v>
      </c>
      <c r="E290" s="65" t="s">
        <v>866</v>
      </c>
      <c r="F290" s="66">
        <v>34</v>
      </c>
      <c r="G290" s="67"/>
      <c r="H290" s="54">
        <f t="shared" si="13"/>
        <v>0</v>
      </c>
      <c r="I290" s="58" t="str">
        <f t="shared" si="14"/>
        <v>A</v>
      </c>
      <c r="J290" s="84" t="s">
        <v>1574</v>
      </c>
    </row>
    <row r="291" spans="1:10" ht="12.75">
      <c r="A291" s="18">
        <f ca="1" t="shared" si="15"/>
        <v>211</v>
      </c>
      <c r="B291" s="68" t="s">
        <v>564</v>
      </c>
      <c r="C291" s="63"/>
      <c r="D291" s="50" t="s">
        <v>1147</v>
      </c>
      <c r="E291" s="65" t="s">
        <v>866</v>
      </c>
      <c r="F291" s="66">
        <v>14</v>
      </c>
      <c r="G291" s="67"/>
      <c r="H291" s="54">
        <f t="shared" si="13"/>
        <v>0</v>
      </c>
      <c r="I291" s="58" t="str">
        <f t="shared" si="14"/>
        <v>A</v>
      </c>
      <c r="J291" s="84" t="s">
        <v>1574</v>
      </c>
    </row>
    <row r="292" spans="1:10" ht="12.75">
      <c r="A292" s="18">
        <f ca="1" t="shared" si="15"/>
        <v>212</v>
      </c>
      <c r="B292" s="68" t="s">
        <v>565</v>
      </c>
      <c r="C292" s="63"/>
      <c r="D292" s="50" t="s">
        <v>1148</v>
      </c>
      <c r="E292" s="65" t="s">
        <v>866</v>
      </c>
      <c r="F292" s="66">
        <v>3</v>
      </c>
      <c r="G292" s="67"/>
      <c r="H292" s="54">
        <f t="shared" si="13"/>
        <v>0</v>
      </c>
      <c r="I292" s="58" t="str">
        <f t="shared" si="14"/>
        <v>A</v>
      </c>
      <c r="J292" s="84" t="s">
        <v>1574</v>
      </c>
    </row>
    <row r="293" spans="1:10" ht="12.75">
      <c r="A293" s="18">
        <f ca="1" t="shared" si="15"/>
        <v>213</v>
      </c>
      <c r="B293" s="68" t="s">
        <v>566</v>
      </c>
      <c r="C293" s="63"/>
      <c r="D293" s="50" t="s">
        <v>1149</v>
      </c>
      <c r="E293" s="65" t="s">
        <v>866</v>
      </c>
      <c r="F293" s="66">
        <v>4</v>
      </c>
      <c r="G293" s="67"/>
      <c r="H293" s="54">
        <f t="shared" si="13"/>
        <v>0</v>
      </c>
      <c r="I293" s="58" t="str">
        <f t="shared" si="14"/>
        <v>A</v>
      </c>
      <c r="J293" s="84" t="s">
        <v>1574</v>
      </c>
    </row>
    <row r="294" spans="1:10" ht="12.75">
      <c r="A294" s="18">
        <f ca="1" t="shared" si="15"/>
        <v>214</v>
      </c>
      <c r="B294" s="68" t="s">
        <v>567</v>
      </c>
      <c r="C294" s="63"/>
      <c r="D294" s="50" t="s">
        <v>1150</v>
      </c>
      <c r="E294" s="65" t="s">
        <v>866</v>
      </c>
      <c r="F294" s="66">
        <v>12</v>
      </c>
      <c r="G294" s="67"/>
      <c r="H294" s="54">
        <f t="shared" si="13"/>
        <v>0</v>
      </c>
      <c r="I294" s="58" t="str">
        <f t="shared" si="14"/>
        <v>A</v>
      </c>
      <c r="J294" s="84" t="s">
        <v>1574</v>
      </c>
    </row>
    <row r="295" spans="1:10" ht="12.75">
      <c r="A295" s="18">
        <f ca="1" t="shared" si="15"/>
        <v>215</v>
      </c>
      <c r="B295" s="68" t="s">
        <v>568</v>
      </c>
      <c r="C295" s="63"/>
      <c r="D295" s="50" t="s">
        <v>1151</v>
      </c>
      <c r="E295" s="65" t="s">
        <v>866</v>
      </c>
      <c r="F295" s="66">
        <v>34</v>
      </c>
      <c r="G295" s="67"/>
      <c r="H295" s="54">
        <f t="shared" si="13"/>
        <v>0</v>
      </c>
      <c r="I295" s="58" t="str">
        <f t="shared" si="14"/>
        <v>A</v>
      </c>
      <c r="J295" s="84" t="s">
        <v>1574</v>
      </c>
    </row>
    <row r="296" spans="1:10" ht="12.75">
      <c r="A296" s="18">
        <f ca="1" t="shared" si="15"/>
        <v>216</v>
      </c>
      <c r="B296" s="68" t="s">
        <v>569</v>
      </c>
      <c r="C296" s="63"/>
      <c r="D296" s="50" t="s">
        <v>1152</v>
      </c>
      <c r="E296" s="65" t="s">
        <v>866</v>
      </c>
      <c r="F296" s="66">
        <v>14</v>
      </c>
      <c r="G296" s="67"/>
      <c r="H296" s="54">
        <f t="shared" si="13"/>
        <v>0</v>
      </c>
      <c r="I296" s="58" t="str">
        <f t="shared" si="14"/>
        <v>A</v>
      </c>
      <c r="J296" s="84" t="s">
        <v>1574</v>
      </c>
    </row>
    <row r="297" spans="1:10" ht="12.75">
      <c r="A297" s="18">
        <f ca="1" t="shared" si="15"/>
        <v>217</v>
      </c>
      <c r="B297" s="68" t="s">
        <v>570</v>
      </c>
      <c r="C297" s="63"/>
      <c r="D297" s="50" t="s">
        <v>1153</v>
      </c>
      <c r="E297" s="65" t="s">
        <v>866</v>
      </c>
      <c r="F297" s="66">
        <v>3</v>
      </c>
      <c r="G297" s="67"/>
      <c r="H297" s="54">
        <f t="shared" si="13"/>
        <v>0</v>
      </c>
      <c r="I297" s="58" t="str">
        <f t="shared" si="14"/>
        <v>A</v>
      </c>
      <c r="J297" s="84" t="s">
        <v>1574</v>
      </c>
    </row>
    <row r="298" spans="1:10" ht="12.75">
      <c r="A298" s="18">
        <f ca="1" t="shared" si="15"/>
        <v>218</v>
      </c>
      <c r="B298" s="68" t="s">
        <v>571</v>
      </c>
      <c r="C298" s="63"/>
      <c r="D298" s="50" t="s">
        <v>1154</v>
      </c>
      <c r="E298" s="65" t="s">
        <v>866</v>
      </c>
      <c r="F298" s="66">
        <v>4</v>
      </c>
      <c r="G298" s="67"/>
      <c r="H298" s="54">
        <f t="shared" si="13"/>
        <v>0</v>
      </c>
      <c r="I298" s="58" t="str">
        <f t="shared" si="14"/>
        <v>A</v>
      </c>
      <c r="J298" s="84" t="s">
        <v>1574</v>
      </c>
    </row>
    <row r="299" spans="1:10" ht="12.75">
      <c r="A299" s="18">
        <f ca="1" t="shared" si="15"/>
        <v>219</v>
      </c>
      <c r="B299" s="68" t="s">
        <v>572</v>
      </c>
      <c r="C299" s="63"/>
      <c r="D299" s="50" t="s">
        <v>1155</v>
      </c>
      <c r="E299" s="65" t="s">
        <v>868</v>
      </c>
      <c r="F299" s="66">
        <v>3727.8</v>
      </c>
      <c r="G299" s="67"/>
      <c r="H299" s="54">
        <f t="shared" si="13"/>
        <v>0</v>
      </c>
      <c r="I299" s="58" t="str">
        <f t="shared" si="14"/>
        <v>A</v>
      </c>
      <c r="J299" s="84" t="s">
        <v>1574</v>
      </c>
    </row>
    <row r="300" spans="1:10" ht="12.75">
      <c r="A300" s="18">
        <f ca="1" t="shared" si="15"/>
        <v>220</v>
      </c>
      <c r="B300" s="68" t="s">
        <v>573</v>
      </c>
      <c r="C300" s="63"/>
      <c r="D300" s="50" t="s">
        <v>1156</v>
      </c>
      <c r="E300" s="65" t="s">
        <v>866</v>
      </c>
      <c r="F300" s="66">
        <v>85</v>
      </c>
      <c r="G300" s="67"/>
      <c r="H300" s="54">
        <f t="shared" si="13"/>
        <v>0</v>
      </c>
      <c r="I300" s="58" t="str">
        <f t="shared" si="14"/>
        <v>A</v>
      </c>
      <c r="J300" s="84" t="s">
        <v>1574</v>
      </c>
    </row>
    <row r="301" spans="1:10" ht="12.75">
      <c r="A301" s="18">
        <f ca="1" t="shared" si="15"/>
        <v>221</v>
      </c>
      <c r="B301" s="68" t="s">
        <v>574</v>
      </c>
      <c r="C301" s="63"/>
      <c r="D301" s="50" t="s">
        <v>1157</v>
      </c>
      <c r="E301" s="65" t="s">
        <v>866</v>
      </c>
      <c r="F301" s="66">
        <v>70</v>
      </c>
      <c r="G301" s="67"/>
      <c r="H301" s="54">
        <f t="shared" si="13"/>
        <v>0</v>
      </c>
      <c r="I301" s="58" t="str">
        <f t="shared" si="14"/>
        <v>A</v>
      </c>
      <c r="J301" s="84" t="s">
        <v>1574</v>
      </c>
    </row>
    <row r="302" spans="1:10" ht="12.75">
      <c r="A302" s="18">
        <f ca="1" t="shared" si="15"/>
        <v>222</v>
      </c>
      <c r="B302" s="68" t="s">
        <v>575</v>
      </c>
      <c r="C302" s="63"/>
      <c r="D302" s="50" t="s">
        <v>1158</v>
      </c>
      <c r="E302" s="65" t="s">
        <v>868</v>
      </c>
      <c r="F302" s="66">
        <v>70</v>
      </c>
      <c r="G302" s="67"/>
      <c r="H302" s="54">
        <f t="shared" si="13"/>
        <v>0</v>
      </c>
      <c r="I302" s="58" t="str">
        <f t="shared" si="14"/>
        <v>A</v>
      </c>
      <c r="J302" s="84" t="s">
        <v>1574</v>
      </c>
    </row>
    <row r="303" spans="1:10" ht="12.75">
      <c r="A303" s="18">
        <f ca="1" t="shared" si="15"/>
        <v>223</v>
      </c>
      <c r="B303" s="68" t="s">
        <v>576</v>
      </c>
      <c r="C303" s="63"/>
      <c r="D303" s="50" t="s">
        <v>1159</v>
      </c>
      <c r="E303" s="65" t="s">
        <v>868</v>
      </c>
      <c r="F303" s="66">
        <v>70</v>
      </c>
      <c r="G303" s="67"/>
      <c r="H303" s="54">
        <f t="shared" si="13"/>
        <v>0</v>
      </c>
      <c r="I303" s="58" t="str">
        <f t="shared" si="14"/>
        <v>A</v>
      </c>
      <c r="J303" s="84" t="s">
        <v>1574</v>
      </c>
    </row>
    <row r="304" spans="1:10" ht="12.75">
      <c r="A304" s="18">
        <f ca="1" t="shared" si="15"/>
        <v>224</v>
      </c>
      <c r="B304" s="68" t="s">
        <v>577</v>
      </c>
      <c r="C304" s="63"/>
      <c r="D304" s="50" t="s">
        <v>1160</v>
      </c>
      <c r="E304" s="65" t="s">
        <v>863</v>
      </c>
      <c r="F304" s="66">
        <v>1040</v>
      </c>
      <c r="G304" s="67"/>
      <c r="H304" s="54">
        <f t="shared" si="13"/>
        <v>0</v>
      </c>
      <c r="I304" s="58" t="str">
        <f t="shared" si="14"/>
        <v>A</v>
      </c>
      <c r="J304" s="84" t="s">
        <v>1574</v>
      </c>
    </row>
    <row r="305" spans="1:10" ht="12.75">
      <c r="A305" s="18">
        <f ca="1" t="shared" si="15"/>
        <v>225</v>
      </c>
      <c r="B305" s="68" t="s">
        <v>578</v>
      </c>
      <c r="C305" s="63"/>
      <c r="D305" s="50" t="s">
        <v>1161</v>
      </c>
      <c r="E305" s="65" t="s">
        <v>868</v>
      </c>
      <c r="F305" s="66">
        <v>200</v>
      </c>
      <c r="G305" s="67"/>
      <c r="H305" s="54">
        <f t="shared" si="13"/>
        <v>0</v>
      </c>
      <c r="I305" s="58" t="str">
        <f t="shared" si="14"/>
        <v>A</v>
      </c>
      <c r="J305" s="84" t="s">
        <v>1574</v>
      </c>
    </row>
    <row r="306" spans="1:10" ht="12.75">
      <c r="A306" s="18">
        <f ca="1" t="shared" si="15"/>
        <v>226</v>
      </c>
      <c r="B306" s="68" t="s">
        <v>579</v>
      </c>
      <c r="C306" s="63"/>
      <c r="D306" s="50" t="s">
        <v>1162</v>
      </c>
      <c r="E306" s="65" t="s">
        <v>868</v>
      </c>
      <c r="F306" s="66">
        <v>120</v>
      </c>
      <c r="G306" s="67"/>
      <c r="H306" s="54">
        <f t="shared" si="13"/>
        <v>0</v>
      </c>
      <c r="I306" s="58" t="str">
        <f t="shared" si="14"/>
        <v>A</v>
      </c>
      <c r="J306" s="84" t="s">
        <v>1574</v>
      </c>
    </row>
    <row r="307" spans="1:10" ht="12.75">
      <c r="A307" s="18">
        <f ca="1" t="shared" si="15"/>
        <v>227</v>
      </c>
      <c r="B307" s="68" t="s">
        <v>580</v>
      </c>
      <c r="C307" s="63"/>
      <c r="D307" s="50" t="s">
        <v>1163</v>
      </c>
      <c r="E307" s="65" t="s">
        <v>866</v>
      </c>
      <c r="F307" s="66">
        <v>20</v>
      </c>
      <c r="G307" s="67"/>
      <c r="H307" s="54">
        <f t="shared" si="13"/>
        <v>0</v>
      </c>
      <c r="I307" s="58" t="str">
        <f t="shared" si="14"/>
        <v>A</v>
      </c>
      <c r="J307" s="84" t="s">
        <v>1574</v>
      </c>
    </row>
    <row r="308" spans="1:10" ht="12.75">
      <c r="A308" s="18">
        <f ca="1" t="shared" si="15"/>
        <v>228</v>
      </c>
      <c r="B308" s="68" t="s">
        <v>581</v>
      </c>
      <c r="C308" s="63"/>
      <c r="D308" s="50" t="s">
        <v>1164</v>
      </c>
      <c r="E308" s="65" t="s">
        <v>868</v>
      </c>
      <c r="F308" s="66">
        <v>560</v>
      </c>
      <c r="G308" s="67"/>
      <c r="H308" s="54">
        <f t="shared" si="13"/>
        <v>0</v>
      </c>
      <c r="I308" s="58" t="str">
        <f t="shared" si="14"/>
        <v>A</v>
      </c>
      <c r="J308" s="84" t="s">
        <v>1574</v>
      </c>
    </row>
    <row r="309" spans="1:10" ht="12.75">
      <c r="A309" s="18">
        <f ca="1" t="shared" si="15"/>
        <v>229</v>
      </c>
      <c r="B309" s="68" t="s">
        <v>582</v>
      </c>
      <c r="C309" s="63"/>
      <c r="D309" s="50" t="s">
        <v>1165</v>
      </c>
      <c r="E309" s="65" t="s">
        <v>866</v>
      </c>
      <c r="F309" s="66">
        <v>10</v>
      </c>
      <c r="G309" s="67"/>
      <c r="H309" s="54">
        <f t="shared" si="13"/>
        <v>0</v>
      </c>
      <c r="I309" s="58" t="str">
        <f t="shared" si="14"/>
        <v>A</v>
      </c>
      <c r="J309" s="84" t="s">
        <v>1574</v>
      </c>
    </row>
    <row r="310" spans="1:10" ht="12.75">
      <c r="A310" s="18">
        <f ca="1" t="shared" si="15"/>
        <v>230</v>
      </c>
      <c r="B310" s="68" t="s">
        <v>583</v>
      </c>
      <c r="C310" s="63"/>
      <c r="D310" s="50" t="s">
        <v>1166</v>
      </c>
      <c r="E310" s="65" t="s">
        <v>868</v>
      </c>
      <c r="F310" s="66">
        <v>100</v>
      </c>
      <c r="G310" s="67"/>
      <c r="H310" s="54">
        <f t="shared" si="13"/>
        <v>0</v>
      </c>
      <c r="I310" s="58" t="str">
        <f t="shared" si="14"/>
        <v>A</v>
      </c>
      <c r="J310" s="84" t="s">
        <v>1574</v>
      </c>
    </row>
    <row r="311" spans="1:10" ht="12.75">
      <c r="A311" s="18">
        <f ca="1" t="shared" si="15"/>
        <v>231</v>
      </c>
      <c r="B311" s="68" t="s">
        <v>584</v>
      </c>
      <c r="C311" s="63"/>
      <c r="D311" s="50" t="s">
        <v>1167</v>
      </c>
      <c r="E311" s="65" t="s">
        <v>868</v>
      </c>
      <c r="F311" s="66">
        <v>60</v>
      </c>
      <c r="G311" s="67"/>
      <c r="H311" s="54">
        <f t="shared" si="13"/>
        <v>0</v>
      </c>
      <c r="I311" s="58" t="str">
        <f t="shared" si="14"/>
        <v>A</v>
      </c>
      <c r="J311" s="84" t="s">
        <v>1574</v>
      </c>
    </row>
    <row r="312" spans="1:10" ht="12.75">
      <c r="A312" s="18">
        <f ca="1" t="shared" si="15"/>
        <v>232</v>
      </c>
      <c r="B312" s="68" t="s">
        <v>585</v>
      </c>
      <c r="C312" s="63" t="s">
        <v>242</v>
      </c>
      <c r="D312" s="50" t="s">
        <v>1168</v>
      </c>
      <c r="E312" s="65" t="s">
        <v>866</v>
      </c>
      <c r="F312" s="66">
        <v>7</v>
      </c>
      <c r="G312" s="67"/>
      <c r="H312" s="54">
        <f t="shared" si="13"/>
        <v>0</v>
      </c>
      <c r="I312" s="58" t="str">
        <f t="shared" si="14"/>
        <v>A</v>
      </c>
      <c r="J312" s="84" t="s">
        <v>1574</v>
      </c>
    </row>
    <row r="313" spans="1:10" ht="12.75">
      <c r="A313" s="18">
        <f ca="1" t="shared" si="15"/>
        <v>233</v>
      </c>
      <c r="B313" s="68" t="s">
        <v>586</v>
      </c>
      <c r="C313" s="63" t="s">
        <v>242</v>
      </c>
      <c r="D313" s="50" t="s">
        <v>1169</v>
      </c>
      <c r="E313" s="65" t="s">
        <v>869</v>
      </c>
      <c r="F313" s="66">
        <v>4</v>
      </c>
      <c r="G313" s="67"/>
      <c r="H313" s="54">
        <f t="shared" si="13"/>
        <v>0</v>
      </c>
      <c r="I313" s="58" t="str">
        <f t="shared" si="14"/>
        <v>A</v>
      </c>
      <c r="J313" s="84" t="s">
        <v>1574</v>
      </c>
    </row>
    <row r="314" spans="1:10" ht="24">
      <c r="A314" s="18">
        <f ca="1" t="shared" si="15"/>
        <v>234</v>
      </c>
      <c r="B314" s="68" t="s">
        <v>587</v>
      </c>
      <c r="C314" s="63" t="s">
        <v>242</v>
      </c>
      <c r="D314" s="50" t="s">
        <v>1170</v>
      </c>
      <c r="E314" s="65" t="s">
        <v>869</v>
      </c>
      <c r="F314" s="66">
        <v>2</v>
      </c>
      <c r="G314" s="67"/>
      <c r="H314" s="54">
        <f t="shared" si="13"/>
        <v>0</v>
      </c>
      <c r="I314" s="58" t="str">
        <f t="shared" si="14"/>
        <v>A</v>
      </c>
      <c r="J314" s="84" t="s">
        <v>1574</v>
      </c>
    </row>
    <row r="315" spans="1:10" ht="12.75">
      <c r="A315" s="18">
        <f ca="1" t="shared" si="15"/>
        <v>235</v>
      </c>
      <c r="B315" s="68" t="s">
        <v>588</v>
      </c>
      <c r="C315" s="63" t="s">
        <v>242</v>
      </c>
      <c r="D315" s="50" t="s">
        <v>1171</v>
      </c>
      <c r="E315" s="65" t="s">
        <v>869</v>
      </c>
      <c r="F315" s="66">
        <v>1</v>
      </c>
      <c r="G315" s="67"/>
      <c r="H315" s="54">
        <f t="shared" si="13"/>
        <v>0</v>
      </c>
      <c r="I315" s="58" t="str">
        <f t="shared" si="14"/>
        <v>A</v>
      </c>
      <c r="J315" s="84" t="s">
        <v>1574</v>
      </c>
    </row>
    <row r="316" spans="1:10" ht="12.75">
      <c r="A316" s="18">
        <f ca="1" t="shared" si="15"/>
        <v>236</v>
      </c>
      <c r="B316" s="68" t="s">
        <v>589</v>
      </c>
      <c r="C316" s="63" t="s">
        <v>242</v>
      </c>
      <c r="D316" s="50" t="s">
        <v>1172</v>
      </c>
      <c r="E316" s="65" t="s">
        <v>869</v>
      </c>
      <c r="F316" s="66">
        <v>1</v>
      </c>
      <c r="G316" s="67"/>
      <c r="H316" s="54">
        <f t="shared" si="13"/>
        <v>0</v>
      </c>
      <c r="I316" s="58" t="str">
        <f t="shared" si="14"/>
        <v>A</v>
      </c>
      <c r="J316" s="84" t="s">
        <v>1574</v>
      </c>
    </row>
    <row r="317" spans="1:10" ht="12.75">
      <c r="A317" s="18">
        <f ca="1" t="shared" si="15"/>
        <v>237</v>
      </c>
      <c r="B317" s="68" t="s">
        <v>590</v>
      </c>
      <c r="C317" s="63"/>
      <c r="D317" s="50" t="s">
        <v>1173</v>
      </c>
      <c r="E317" s="65" t="s">
        <v>864</v>
      </c>
      <c r="F317" s="66">
        <v>10660.09</v>
      </c>
      <c r="G317" s="67"/>
      <c r="H317" s="54">
        <f t="shared" si="13"/>
        <v>0</v>
      </c>
      <c r="I317" s="58" t="str">
        <f t="shared" si="14"/>
        <v>A</v>
      </c>
      <c r="J317" s="84" t="s">
        <v>1567</v>
      </c>
    </row>
    <row r="318" spans="1:10" ht="12.75">
      <c r="A318" s="18">
        <f ca="1" t="shared" si="15"/>
        <v>238</v>
      </c>
      <c r="B318" s="68" t="s">
        <v>591</v>
      </c>
      <c r="C318" s="63"/>
      <c r="D318" s="50" t="s">
        <v>1174</v>
      </c>
      <c r="E318" s="65" t="s">
        <v>864</v>
      </c>
      <c r="F318" s="66">
        <v>5786.91</v>
      </c>
      <c r="G318" s="67"/>
      <c r="H318" s="54">
        <f t="shared" si="13"/>
        <v>0</v>
      </c>
      <c r="I318" s="58" t="str">
        <f t="shared" si="14"/>
        <v>A</v>
      </c>
      <c r="J318" s="84" t="s">
        <v>1567</v>
      </c>
    </row>
    <row r="319" spans="1:10" ht="12.75">
      <c r="A319" s="18">
        <f ca="1" t="shared" si="15"/>
        <v>239</v>
      </c>
      <c r="B319" s="68" t="s">
        <v>592</v>
      </c>
      <c r="C319" s="63"/>
      <c r="D319" s="50" t="s">
        <v>1175</v>
      </c>
      <c r="E319" s="65" t="s">
        <v>868</v>
      </c>
      <c r="F319" s="66">
        <v>660</v>
      </c>
      <c r="G319" s="67"/>
      <c r="H319" s="54">
        <f t="shared" si="13"/>
        <v>0</v>
      </c>
      <c r="I319" s="58" t="str">
        <f t="shared" si="14"/>
        <v>A</v>
      </c>
      <c r="J319" s="84" t="s">
        <v>1567</v>
      </c>
    </row>
    <row r="320" spans="1:10" ht="12.75">
      <c r="A320" s="18">
        <f ca="1" t="shared" si="15"/>
        <v>240</v>
      </c>
      <c r="B320" s="68" t="s">
        <v>593</v>
      </c>
      <c r="C320" s="63"/>
      <c r="D320" s="50" t="s">
        <v>1176</v>
      </c>
      <c r="E320" s="65" t="s">
        <v>863</v>
      </c>
      <c r="F320" s="66">
        <v>19402.07</v>
      </c>
      <c r="G320" s="67"/>
      <c r="H320" s="54">
        <f t="shared" si="13"/>
        <v>0</v>
      </c>
      <c r="I320" s="58" t="str">
        <f t="shared" si="14"/>
        <v>A</v>
      </c>
      <c r="J320" s="84" t="s">
        <v>1574</v>
      </c>
    </row>
    <row r="321" spans="1:10" ht="12.75">
      <c r="A321" s="18">
        <f ca="1" t="shared" si="15"/>
        <v>241</v>
      </c>
      <c r="B321" s="68" t="s">
        <v>594</v>
      </c>
      <c r="C321" s="63"/>
      <c r="D321" s="50" t="s">
        <v>1177</v>
      </c>
      <c r="E321" s="65" t="s">
        <v>863</v>
      </c>
      <c r="F321" s="66">
        <v>9146.57</v>
      </c>
      <c r="G321" s="67"/>
      <c r="H321" s="54">
        <f t="shared" si="13"/>
        <v>0</v>
      </c>
      <c r="I321" s="58" t="str">
        <f t="shared" si="14"/>
        <v>A</v>
      </c>
      <c r="J321" s="84" t="s">
        <v>1567</v>
      </c>
    </row>
    <row r="322" spans="1:10" ht="12.75">
      <c r="A322" s="18">
        <f ca="1" t="shared" si="15"/>
        <v>242</v>
      </c>
      <c r="B322" s="68" t="s">
        <v>595</v>
      </c>
      <c r="C322" s="63"/>
      <c r="D322" s="50" t="s">
        <v>1178</v>
      </c>
      <c r="E322" s="65" t="s">
        <v>864</v>
      </c>
      <c r="F322" s="66">
        <v>5746.89</v>
      </c>
      <c r="G322" s="67"/>
      <c r="H322" s="54">
        <f t="shared" si="13"/>
        <v>0</v>
      </c>
      <c r="I322" s="58" t="str">
        <f t="shared" si="14"/>
        <v>A</v>
      </c>
      <c r="J322" s="84" t="s">
        <v>1567</v>
      </c>
    </row>
    <row r="323" spans="1:10" ht="12.75">
      <c r="A323" s="18">
        <f ca="1" t="shared" si="15"/>
        <v>243</v>
      </c>
      <c r="B323" s="68" t="s">
        <v>596</v>
      </c>
      <c r="C323" s="63"/>
      <c r="D323" s="50" t="s">
        <v>1179</v>
      </c>
      <c r="E323" s="65" t="s">
        <v>864</v>
      </c>
      <c r="F323" s="66">
        <v>120</v>
      </c>
      <c r="G323" s="67"/>
      <c r="H323" s="54">
        <f t="shared" si="13"/>
        <v>0</v>
      </c>
      <c r="I323" s="58" t="str">
        <f t="shared" si="14"/>
        <v>A</v>
      </c>
      <c r="J323" s="84" t="s">
        <v>1570</v>
      </c>
    </row>
    <row r="324" spans="1:10" ht="12.75">
      <c r="A324" s="18">
        <f ca="1" t="shared" si="15"/>
        <v>244</v>
      </c>
      <c r="B324" s="68" t="s">
        <v>597</v>
      </c>
      <c r="C324" s="63"/>
      <c r="D324" s="50" t="s">
        <v>1180</v>
      </c>
      <c r="E324" s="65" t="s">
        <v>864</v>
      </c>
      <c r="F324" s="66">
        <v>23.04</v>
      </c>
      <c r="G324" s="67"/>
      <c r="H324" s="54">
        <f t="shared" si="13"/>
        <v>0</v>
      </c>
      <c r="I324" s="58" t="str">
        <f t="shared" si="14"/>
        <v>A</v>
      </c>
      <c r="J324" s="84" t="s">
        <v>1574</v>
      </c>
    </row>
    <row r="325" spans="1:10" ht="12.75">
      <c r="A325" s="18">
        <f ca="1" t="shared" si="15"/>
        <v>245</v>
      </c>
      <c r="B325" s="68" t="s">
        <v>598</v>
      </c>
      <c r="C325" s="63"/>
      <c r="D325" s="50" t="s">
        <v>1181</v>
      </c>
      <c r="E325" s="65" t="s">
        <v>864</v>
      </c>
      <c r="F325" s="66">
        <v>12.303</v>
      </c>
      <c r="G325" s="67"/>
      <c r="H325" s="54">
        <f t="shared" si="13"/>
        <v>0</v>
      </c>
      <c r="I325" s="58" t="str">
        <f t="shared" si="14"/>
        <v>A</v>
      </c>
      <c r="J325" s="84" t="s">
        <v>1574</v>
      </c>
    </row>
    <row r="326" spans="1:10" ht="12.75">
      <c r="A326" s="18">
        <f ca="1" t="shared" si="15"/>
        <v>246</v>
      </c>
      <c r="B326" s="68" t="s">
        <v>599</v>
      </c>
      <c r="C326" s="63"/>
      <c r="D326" s="50" t="s">
        <v>1182</v>
      </c>
      <c r="E326" s="65" t="s">
        <v>864</v>
      </c>
      <c r="F326" s="66">
        <v>229</v>
      </c>
      <c r="G326" s="67"/>
      <c r="H326" s="54">
        <f t="shared" si="13"/>
        <v>0</v>
      </c>
      <c r="I326" s="58" t="str">
        <f t="shared" si="14"/>
        <v>A</v>
      </c>
      <c r="J326" s="84" t="s">
        <v>1574</v>
      </c>
    </row>
    <row r="327" spans="1:10" ht="12.75">
      <c r="A327" s="18">
        <f ca="1" t="shared" si="15"/>
        <v>247</v>
      </c>
      <c r="B327" s="68" t="s">
        <v>600</v>
      </c>
      <c r="C327" s="63"/>
      <c r="D327" s="50" t="s">
        <v>1183</v>
      </c>
      <c r="E327" s="65" t="s">
        <v>867</v>
      </c>
      <c r="F327" s="66">
        <v>150</v>
      </c>
      <c r="G327" s="67"/>
      <c r="H327" s="54">
        <f t="shared" si="13"/>
        <v>0</v>
      </c>
      <c r="I327" s="58" t="str">
        <f t="shared" si="14"/>
        <v>A</v>
      </c>
      <c r="J327" s="84" t="s">
        <v>1574</v>
      </c>
    </row>
    <row r="328" spans="1:10" ht="12.75">
      <c r="A328" s="18">
        <f ca="1" t="shared" si="15"/>
        <v>248</v>
      </c>
      <c r="B328" s="68" t="s">
        <v>601</v>
      </c>
      <c r="C328" s="63"/>
      <c r="D328" s="50" t="s">
        <v>1184</v>
      </c>
      <c r="E328" s="65" t="s">
        <v>867</v>
      </c>
      <c r="F328" s="66">
        <v>200</v>
      </c>
      <c r="G328" s="67"/>
      <c r="H328" s="54">
        <f t="shared" si="13"/>
        <v>0</v>
      </c>
      <c r="I328" s="58" t="str">
        <f t="shared" si="14"/>
        <v>A</v>
      </c>
      <c r="J328" s="84" t="s">
        <v>1574</v>
      </c>
    </row>
    <row r="329" spans="1:10" ht="12.75">
      <c r="A329" s="18">
        <f ca="1" t="shared" si="15"/>
        <v>249</v>
      </c>
      <c r="B329" s="68" t="s">
        <v>602</v>
      </c>
      <c r="C329" s="63"/>
      <c r="D329" s="50" t="s">
        <v>1185</v>
      </c>
      <c r="E329" s="65" t="s">
        <v>867</v>
      </c>
      <c r="F329" s="66">
        <v>100</v>
      </c>
      <c r="G329" s="67"/>
      <c r="H329" s="54">
        <f aca="true" t="shared" si="16" ref="H329:H392">+IF(AND(F329="",G329=""),"",ROUND(F329*G329,2))</f>
        <v>0</v>
      </c>
      <c r="I329" s="58" t="str">
        <f aca="true" t="shared" si="17" ref="I329:I392">IF(E329&lt;&gt;"","A","")</f>
        <v>A</v>
      </c>
      <c r="J329" s="84" t="s">
        <v>1574</v>
      </c>
    </row>
    <row r="330" spans="1:10" ht="12.75">
      <c r="A330" s="18">
        <f ca="1" t="shared" si="15"/>
        <v>250</v>
      </c>
      <c r="B330" s="68" t="s">
        <v>603</v>
      </c>
      <c r="C330" s="63"/>
      <c r="D330" s="50" t="s">
        <v>1186</v>
      </c>
      <c r="E330" s="65" t="s">
        <v>867</v>
      </c>
      <c r="F330" s="66">
        <v>200</v>
      </c>
      <c r="G330" s="67"/>
      <c r="H330" s="54">
        <f t="shared" si="16"/>
        <v>0</v>
      </c>
      <c r="I330" s="58" t="str">
        <f t="shared" si="17"/>
        <v>A</v>
      </c>
      <c r="J330" s="84" t="s">
        <v>1574</v>
      </c>
    </row>
    <row r="331" spans="1:10" ht="12.75">
      <c r="A331" s="18">
        <f ca="1" t="shared" si="15"/>
        <v>251</v>
      </c>
      <c r="B331" s="68" t="s">
        <v>604</v>
      </c>
      <c r="C331" s="63"/>
      <c r="D331" s="50" t="s">
        <v>1187</v>
      </c>
      <c r="E331" s="65" t="s">
        <v>867</v>
      </c>
      <c r="F331" s="66">
        <v>60</v>
      </c>
      <c r="G331" s="67"/>
      <c r="H331" s="54">
        <f t="shared" si="16"/>
        <v>0</v>
      </c>
      <c r="I331" s="58" t="str">
        <f t="shared" si="17"/>
        <v>A</v>
      </c>
      <c r="J331" s="84" t="s">
        <v>1570</v>
      </c>
    </row>
    <row r="332" spans="1:10" ht="12.75">
      <c r="A332" s="18">
        <f ca="1" t="shared" si="15"/>
        <v>252</v>
      </c>
      <c r="B332" s="68" t="s">
        <v>605</v>
      </c>
      <c r="C332" s="63"/>
      <c r="D332" s="50" t="s">
        <v>1188</v>
      </c>
      <c r="E332" s="65" t="s">
        <v>867</v>
      </c>
      <c r="F332" s="66">
        <v>2000</v>
      </c>
      <c r="G332" s="67"/>
      <c r="H332" s="54">
        <f t="shared" si="16"/>
        <v>0</v>
      </c>
      <c r="I332" s="58" t="str">
        <f t="shared" si="17"/>
        <v>A</v>
      </c>
      <c r="J332" s="84" t="s">
        <v>1570</v>
      </c>
    </row>
    <row r="333" spans="1:10" ht="12.75">
      <c r="A333" s="18">
        <f ca="1" t="shared" si="15"/>
        <v>253</v>
      </c>
      <c r="B333" s="68" t="s">
        <v>606</v>
      </c>
      <c r="C333" s="63"/>
      <c r="D333" s="50" t="s">
        <v>1189</v>
      </c>
      <c r="E333" s="65" t="s">
        <v>867</v>
      </c>
      <c r="F333" s="66">
        <v>170</v>
      </c>
      <c r="G333" s="67"/>
      <c r="H333" s="54">
        <f t="shared" si="16"/>
        <v>0</v>
      </c>
      <c r="I333" s="58" t="str">
        <f t="shared" si="17"/>
        <v>A</v>
      </c>
      <c r="J333" s="84" t="s">
        <v>1584</v>
      </c>
    </row>
    <row r="334" spans="1:10" ht="12.75">
      <c r="A334" s="18">
        <f ca="1" t="shared" si="15"/>
        <v>254</v>
      </c>
      <c r="B334" s="68" t="s">
        <v>607</v>
      </c>
      <c r="C334" s="63"/>
      <c r="D334" s="50" t="s">
        <v>1190</v>
      </c>
      <c r="E334" s="65" t="s">
        <v>867</v>
      </c>
      <c r="F334" s="66">
        <v>60</v>
      </c>
      <c r="G334" s="67"/>
      <c r="H334" s="54">
        <f t="shared" si="16"/>
        <v>0</v>
      </c>
      <c r="I334" s="58" t="str">
        <f t="shared" si="17"/>
        <v>A</v>
      </c>
      <c r="J334" s="84" t="s">
        <v>1570</v>
      </c>
    </row>
    <row r="335" spans="1:10" ht="12.75">
      <c r="A335" s="18">
        <f ca="1" t="shared" si="15"/>
        <v>255</v>
      </c>
      <c r="B335" s="68" t="s">
        <v>608</v>
      </c>
      <c r="C335" s="63"/>
      <c r="D335" s="50" t="s">
        <v>1191</v>
      </c>
      <c r="E335" s="65" t="s">
        <v>867</v>
      </c>
      <c r="F335" s="66">
        <v>80</v>
      </c>
      <c r="G335" s="67"/>
      <c r="H335" s="54">
        <f t="shared" si="16"/>
        <v>0</v>
      </c>
      <c r="I335" s="58" t="str">
        <f t="shared" si="17"/>
        <v>A</v>
      </c>
      <c r="J335" s="84" t="s">
        <v>1570</v>
      </c>
    </row>
    <row r="336" spans="1:10" ht="12.75">
      <c r="A336" s="18">
        <f ca="1" t="shared" si="15"/>
        <v>256</v>
      </c>
      <c r="B336" s="68" t="s">
        <v>609</v>
      </c>
      <c r="C336" s="63"/>
      <c r="D336" s="50" t="s">
        <v>1192</v>
      </c>
      <c r="E336" s="65" t="s">
        <v>867</v>
      </c>
      <c r="F336" s="66">
        <v>150</v>
      </c>
      <c r="G336" s="67"/>
      <c r="H336" s="54">
        <f t="shared" si="16"/>
        <v>0</v>
      </c>
      <c r="I336" s="58" t="str">
        <f t="shared" si="17"/>
        <v>A</v>
      </c>
      <c r="J336" s="84" t="s">
        <v>1574</v>
      </c>
    </row>
    <row r="337" spans="1:10" ht="12.75">
      <c r="A337" s="18">
        <f ca="1" t="shared" si="15"/>
        <v>257</v>
      </c>
      <c r="B337" s="68" t="s">
        <v>610</v>
      </c>
      <c r="C337" s="63" t="s">
        <v>242</v>
      </c>
      <c r="D337" s="50" t="s">
        <v>1193</v>
      </c>
      <c r="E337" s="65" t="s">
        <v>869</v>
      </c>
      <c r="F337" s="66">
        <v>1</v>
      </c>
      <c r="G337" s="67"/>
      <c r="H337" s="54">
        <f t="shared" si="16"/>
        <v>0</v>
      </c>
      <c r="I337" s="58" t="str">
        <f t="shared" si="17"/>
        <v>A</v>
      </c>
      <c r="J337" s="84" t="s">
        <v>1574</v>
      </c>
    </row>
    <row r="338" spans="1:10" ht="12.75">
      <c r="A338" s="18">
        <f aca="true" ca="1" t="shared" si="18" ref="A338:A401">+IF(NOT(ISBLANK(INDIRECT("e"&amp;ROW()))),MAX(INDIRECT("a$16:A"&amp;ROW()-1))+1,"")</f>
        <v>258</v>
      </c>
      <c r="B338" s="68" t="s">
        <v>611</v>
      </c>
      <c r="C338" s="63" t="s">
        <v>242</v>
      </c>
      <c r="D338" s="50" t="s">
        <v>1194</v>
      </c>
      <c r="E338" s="65" t="s">
        <v>869</v>
      </c>
      <c r="F338" s="66">
        <v>1</v>
      </c>
      <c r="G338" s="67"/>
      <c r="H338" s="54">
        <f t="shared" si="16"/>
        <v>0</v>
      </c>
      <c r="I338" s="58" t="str">
        <f t="shared" si="17"/>
        <v>A</v>
      </c>
      <c r="J338" s="84" t="s">
        <v>1574</v>
      </c>
    </row>
    <row r="339" spans="1:10" ht="12.75">
      <c r="A339" s="18">
        <f ca="1" t="shared" si="18"/>
        <v>259</v>
      </c>
      <c r="B339" s="68" t="s">
        <v>612</v>
      </c>
      <c r="C339" s="63" t="s">
        <v>242</v>
      </c>
      <c r="D339" s="50" t="s">
        <v>1195</v>
      </c>
      <c r="E339" s="65" t="s">
        <v>869</v>
      </c>
      <c r="F339" s="66">
        <v>1</v>
      </c>
      <c r="G339" s="67"/>
      <c r="H339" s="54">
        <f t="shared" si="16"/>
        <v>0</v>
      </c>
      <c r="I339" s="58" t="str">
        <f t="shared" si="17"/>
        <v>A</v>
      </c>
      <c r="J339" s="84" t="s">
        <v>1574</v>
      </c>
    </row>
    <row r="340" spans="1:10" ht="12.75">
      <c r="A340" s="18">
        <f ca="1" t="shared" si="18"/>
        <v>260</v>
      </c>
      <c r="B340" s="68" t="s">
        <v>613</v>
      </c>
      <c r="C340" s="63" t="s">
        <v>242</v>
      </c>
      <c r="D340" s="50" t="s">
        <v>1196</v>
      </c>
      <c r="E340" s="65" t="s">
        <v>866</v>
      </c>
      <c r="F340" s="66">
        <v>13.002</v>
      </c>
      <c r="G340" s="67"/>
      <c r="H340" s="54">
        <f t="shared" si="16"/>
        <v>0</v>
      </c>
      <c r="I340" s="58" t="str">
        <f t="shared" si="17"/>
        <v>A</v>
      </c>
      <c r="J340" s="84" t="s">
        <v>1574</v>
      </c>
    </row>
    <row r="341" spans="1:10" ht="12.75">
      <c r="A341" s="18">
        <f ca="1" t="shared" si="18"/>
        <v>261</v>
      </c>
      <c r="B341" s="68" t="s">
        <v>614</v>
      </c>
      <c r="C341" s="63" t="s">
        <v>242</v>
      </c>
      <c r="D341" s="50" t="s">
        <v>1197</v>
      </c>
      <c r="E341" s="65" t="s">
        <v>866</v>
      </c>
      <c r="F341" s="66">
        <v>10</v>
      </c>
      <c r="G341" s="67"/>
      <c r="H341" s="54">
        <f t="shared" si="16"/>
        <v>0</v>
      </c>
      <c r="I341" s="58" t="str">
        <f t="shared" si="17"/>
        <v>A</v>
      </c>
      <c r="J341" s="84" t="s">
        <v>1574</v>
      </c>
    </row>
    <row r="342" spans="1:10" ht="12.75">
      <c r="A342" s="18">
        <f ca="1" t="shared" si="18"/>
        <v>262</v>
      </c>
      <c r="B342" s="68" t="s">
        <v>615</v>
      </c>
      <c r="C342" s="63" t="s">
        <v>242</v>
      </c>
      <c r="D342" s="50" t="s">
        <v>1198</v>
      </c>
      <c r="E342" s="65" t="s">
        <v>866</v>
      </c>
      <c r="F342" s="66">
        <v>3</v>
      </c>
      <c r="G342" s="67"/>
      <c r="H342" s="54">
        <f t="shared" si="16"/>
        <v>0</v>
      </c>
      <c r="I342" s="58" t="str">
        <f t="shared" si="17"/>
        <v>A</v>
      </c>
      <c r="J342" s="84" t="s">
        <v>1574</v>
      </c>
    </row>
    <row r="343" spans="1:10" ht="12.75">
      <c r="A343" s="18">
        <f ca="1" t="shared" si="18"/>
        <v>263</v>
      </c>
      <c r="B343" s="68" t="s">
        <v>616</v>
      </c>
      <c r="C343" s="63"/>
      <c r="D343" s="50" t="s">
        <v>1199</v>
      </c>
      <c r="E343" s="65" t="s">
        <v>864</v>
      </c>
      <c r="F343" s="66">
        <v>1653.9</v>
      </c>
      <c r="G343" s="67"/>
      <c r="H343" s="54">
        <f t="shared" si="16"/>
        <v>0</v>
      </c>
      <c r="I343" s="58" t="str">
        <f t="shared" si="17"/>
        <v>A</v>
      </c>
      <c r="J343" s="84" t="s">
        <v>1567</v>
      </c>
    </row>
    <row r="344" spans="1:10" ht="12.75">
      <c r="A344" s="18">
        <f ca="1" t="shared" si="18"/>
        <v>264</v>
      </c>
      <c r="B344" s="68" t="s">
        <v>617</v>
      </c>
      <c r="C344" s="63"/>
      <c r="D344" s="50" t="s">
        <v>1200</v>
      </c>
      <c r="E344" s="65" t="s">
        <v>864</v>
      </c>
      <c r="F344" s="66">
        <v>192.5</v>
      </c>
      <c r="G344" s="67"/>
      <c r="H344" s="54">
        <f t="shared" si="16"/>
        <v>0</v>
      </c>
      <c r="I344" s="58" t="str">
        <f t="shared" si="17"/>
        <v>A</v>
      </c>
      <c r="J344" s="84" t="s">
        <v>1567</v>
      </c>
    </row>
    <row r="345" spans="1:10" ht="12.75">
      <c r="A345" s="18">
        <f ca="1" t="shared" si="18"/>
        <v>265</v>
      </c>
      <c r="B345" s="68" t="s">
        <v>618</v>
      </c>
      <c r="C345" s="63"/>
      <c r="D345" s="50" t="s">
        <v>1201</v>
      </c>
      <c r="E345" s="65" t="s">
        <v>863</v>
      </c>
      <c r="F345" s="66">
        <v>1890</v>
      </c>
      <c r="G345" s="67"/>
      <c r="H345" s="54">
        <f t="shared" si="16"/>
        <v>0</v>
      </c>
      <c r="I345" s="58" t="str">
        <f t="shared" si="17"/>
        <v>A</v>
      </c>
      <c r="J345" s="84" t="s">
        <v>1567</v>
      </c>
    </row>
    <row r="346" spans="1:10" ht="12.75">
      <c r="A346" s="18">
        <f ca="1" t="shared" si="18"/>
        <v>266</v>
      </c>
      <c r="B346" s="68" t="s">
        <v>619</v>
      </c>
      <c r="C346" s="63"/>
      <c r="D346" s="50" t="s">
        <v>1202</v>
      </c>
      <c r="E346" s="65" t="s">
        <v>863</v>
      </c>
      <c r="F346" s="66">
        <v>5940</v>
      </c>
      <c r="G346" s="67"/>
      <c r="H346" s="54">
        <f t="shared" si="16"/>
        <v>0</v>
      </c>
      <c r="I346" s="58" t="str">
        <f t="shared" si="17"/>
        <v>A</v>
      </c>
      <c r="J346" s="84" t="s">
        <v>1567</v>
      </c>
    </row>
    <row r="347" spans="1:10" ht="12.75">
      <c r="A347" s="18">
        <f ca="1" t="shared" si="18"/>
        <v>267</v>
      </c>
      <c r="B347" s="68" t="s">
        <v>620</v>
      </c>
      <c r="C347" s="63"/>
      <c r="D347" s="50" t="s">
        <v>1203</v>
      </c>
      <c r="E347" s="65" t="s">
        <v>864</v>
      </c>
      <c r="F347" s="66">
        <v>1750.22</v>
      </c>
      <c r="G347" s="67"/>
      <c r="H347" s="54">
        <f t="shared" si="16"/>
        <v>0</v>
      </c>
      <c r="I347" s="58" t="str">
        <f t="shared" si="17"/>
        <v>A</v>
      </c>
      <c r="J347" s="84" t="s">
        <v>1574</v>
      </c>
    </row>
    <row r="348" spans="1:10" ht="12.75">
      <c r="A348" s="18">
        <f ca="1" t="shared" si="18"/>
        <v>268</v>
      </c>
      <c r="B348" s="68" t="s">
        <v>621</v>
      </c>
      <c r="C348" s="63"/>
      <c r="D348" s="50" t="s">
        <v>1204</v>
      </c>
      <c r="E348" s="65" t="s">
        <v>864</v>
      </c>
      <c r="F348" s="66">
        <v>840.808</v>
      </c>
      <c r="G348" s="67"/>
      <c r="H348" s="54">
        <f t="shared" si="16"/>
        <v>0</v>
      </c>
      <c r="I348" s="58" t="str">
        <f t="shared" si="17"/>
        <v>A</v>
      </c>
      <c r="J348" s="84" t="s">
        <v>1574</v>
      </c>
    </row>
    <row r="349" spans="1:10" ht="12.75">
      <c r="A349" s="18">
        <f ca="1" t="shared" si="18"/>
        <v>269</v>
      </c>
      <c r="B349" s="68" t="s">
        <v>622</v>
      </c>
      <c r="C349" s="63"/>
      <c r="D349" s="50" t="s">
        <v>1205</v>
      </c>
      <c r="E349" s="65" t="s">
        <v>870</v>
      </c>
      <c r="F349" s="66">
        <v>8480.8</v>
      </c>
      <c r="G349" s="67"/>
      <c r="H349" s="54">
        <f t="shared" si="16"/>
        <v>0</v>
      </c>
      <c r="I349" s="58" t="str">
        <f t="shared" si="17"/>
        <v>A</v>
      </c>
      <c r="J349" s="84" t="s">
        <v>1574</v>
      </c>
    </row>
    <row r="350" spans="1:10" ht="12.75">
      <c r="A350" s="18">
        <f ca="1" t="shared" si="18"/>
        <v>270</v>
      </c>
      <c r="B350" s="68" t="s">
        <v>623</v>
      </c>
      <c r="C350" s="63"/>
      <c r="D350" s="50" t="s">
        <v>1206</v>
      </c>
      <c r="E350" s="65" t="s">
        <v>864</v>
      </c>
      <c r="F350" s="66">
        <v>75</v>
      </c>
      <c r="G350" s="67"/>
      <c r="H350" s="54">
        <f t="shared" si="16"/>
        <v>0</v>
      </c>
      <c r="I350" s="58" t="str">
        <f t="shared" si="17"/>
        <v>A</v>
      </c>
      <c r="J350" s="84" t="s">
        <v>1567</v>
      </c>
    </row>
    <row r="351" spans="1:10" ht="12.75">
      <c r="A351" s="18">
        <f ca="1" t="shared" si="18"/>
        <v>271</v>
      </c>
      <c r="B351" s="68" t="s">
        <v>624</v>
      </c>
      <c r="C351" s="63"/>
      <c r="D351" s="50" t="s">
        <v>1207</v>
      </c>
      <c r="E351" s="65" t="s">
        <v>863</v>
      </c>
      <c r="F351" s="66">
        <v>75</v>
      </c>
      <c r="G351" s="67"/>
      <c r="H351" s="54">
        <f t="shared" si="16"/>
        <v>0</v>
      </c>
      <c r="I351" s="58" t="str">
        <f t="shared" si="17"/>
        <v>A</v>
      </c>
      <c r="J351" s="84" t="s">
        <v>1567</v>
      </c>
    </row>
    <row r="352" spans="1:10" ht="12.75">
      <c r="A352" s="18">
        <f ca="1" t="shared" si="18"/>
        <v>272</v>
      </c>
      <c r="B352" s="68" t="s">
        <v>625</v>
      </c>
      <c r="C352" s="63"/>
      <c r="D352" s="50" t="s">
        <v>1208</v>
      </c>
      <c r="E352" s="65" t="s">
        <v>864</v>
      </c>
      <c r="F352" s="66">
        <v>82.19</v>
      </c>
      <c r="G352" s="67"/>
      <c r="H352" s="54">
        <f t="shared" si="16"/>
        <v>0</v>
      </c>
      <c r="I352" s="58" t="str">
        <f t="shared" si="17"/>
        <v>A</v>
      </c>
      <c r="J352" s="84" t="s">
        <v>1567</v>
      </c>
    </row>
    <row r="353" spans="1:10" ht="12.75">
      <c r="A353" s="18">
        <f ca="1" t="shared" si="18"/>
        <v>273</v>
      </c>
      <c r="B353" s="68" t="s">
        <v>626</v>
      </c>
      <c r="C353" s="63"/>
      <c r="D353" s="50" t="s">
        <v>1209</v>
      </c>
      <c r="E353" s="65" t="s">
        <v>864</v>
      </c>
      <c r="F353" s="66">
        <v>330.8</v>
      </c>
      <c r="G353" s="67"/>
      <c r="H353" s="54">
        <f t="shared" si="16"/>
        <v>0</v>
      </c>
      <c r="I353" s="58" t="str">
        <f t="shared" si="17"/>
        <v>A</v>
      </c>
      <c r="J353" s="84" t="s">
        <v>1567</v>
      </c>
    </row>
    <row r="354" spans="1:10" ht="12.75">
      <c r="A354" s="18">
        <f ca="1" t="shared" si="18"/>
        <v>274</v>
      </c>
      <c r="B354" s="68" t="s">
        <v>627</v>
      </c>
      <c r="C354" s="63"/>
      <c r="D354" s="50" t="s">
        <v>1210</v>
      </c>
      <c r="E354" s="65" t="s">
        <v>863</v>
      </c>
      <c r="F354" s="66">
        <v>1379</v>
      </c>
      <c r="G354" s="67"/>
      <c r="H354" s="54">
        <f t="shared" si="16"/>
        <v>0</v>
      </c>
      <c r="I354" s="58" t="str">
        <f t="shared" si="17"/>
        <v>A</v>
      </c>
      <c r="J354" s="84" t="s">
        <v>1567</v>
      </c>
    </row>
    <row r="355" spans="1:10" ht="12.75">
      <c r="A355" s="18">
        <f ca="1" t="shared" si="18"/>
        <v>275</v>
      </c>
      <c r="B355" s="68" t="s">
        <v>628</v>
      </c>
      <c r="C355" s="63" t="s">
        <v>242</v>
      </c>
      <c r="D355" s="50" t="s">
        <v>1211</v>
      </c>
      <c r="E355" s="65" t="s">
        <v>871</v>
      </c>
      <c r="F355" s="66">
        <v>1900</v>
      </c>
      <c r="G355" s="67"/>
      <c r="H355" s="54">
        <f t="shared" si="16"/>
        <v>0</v>
      </c>
      <c r="I355" s="58" t="str">
        <f t="shared" si="17"/>
        <v>A</v>
      </c>
      <c r="J355" s="84" t="s">
        <v>1567</v>
      </c>
    </row>
    <row r="356" spans="1:10" ht="12.75">
      <c r="A356" s="18">
        <f ca="1" t="shared" si="18"/>
        <v>276</v>
      </c>
      <c r="B356" s="68" t="s">
        <v>629</v>
      </c>
      <c r="C356" s="63" t="s">
        <v>242</v>
      </c>
      <c r="D356" s="50" t="s">
        <v>1212</v>
      </c>
      <c r="E356" s="65" t="s">
        <v>871</v>
      </c>
      <c r="F356" s="66">
        <v>570</v>
      </c>
      <c r="G356" s="67"/>
      <c r="H356" s="54">
        <f t="shared" si="16"/>
        <v>0</v>
      </c>
      <c r="I356" s="58" t="str">
        <f t="shared" si="17"/>
        <v>A</v>
      </c>
      <c r="J356" s="84" t="s">
        <v>1567</v>
      </c>
    </row>
    <row r="357" spans="1:10" ht="12.75">
      <c r="A357" s="18">
        <f ca="1" t="shared" si="18"/>
        <v>277</v>
      </c>
      <c r="B357" s="68" t="s">
        <v>630</v>
      </c>
      <c r="C357" s="63"/>
      <c r="D357" s="50" t="s">
        <v>1213</v>
      </c>
      <c r="E357" s="65" t="s">
        <v>871</v>
      </c>
      <c r="F357" s="66">
        <v>6823.8</v>
      </c>
      <c r="G357" s="67"/>
      <c r="H357" s="54">
        <f t="shared" si="16"/>
        <v>0</v>
      </c>
      <c r="I357" s="58" t="str">
        <f t="shared" si="17"/>
        <v>A</v>
      </c>
      <c r="J357" s="84" t="s">
        <v>1567</v>
      </c>
    </row>
    <row r="358" spans="1:10" ht="12.75">
      <c r="A358" s="18">
        <f ca="1" t="shared" si="18"/>
        <v>278</v>
      </c>
      <c r="B358" s="68" t="s">
        <v>631</v>
      </c>
      <c r="C358" s="63"/>
      <c r="D358" s="50" t="s">
        <v>1214</v>
      </c>
      <c r="E358" s="65" t="s">
        <v>871</v>
      </c>
      <c r="F358" s="66">
        <v>2561.16</v>
      </c>
      <c r="G358" s="67"/>
      <c r="H358" s="54">
        <f t="shared" si="16"/>
        <v>0</v>
      </c>
      <c r="I358" s="58" t="str">
        <f t="shared" si="17"/>
        <v>A</v>
      </c>
      <c r="J358" s="84" t="s">
        <v>1574</v>
      </c>
    </row>
    <row r="359" spans="1:10" ht="12.75">
      <c r="A359" s="18">
        <f ca="1" t="shared" si="18"/>
        <v>279</v>
      </c>
      <c r="B359" s="68" t="s">
        <v>632</v>
      </c>
      <c r="C359" s="63"/>
      <c r="D359" s="50" t="s">
        <v>1215</v>
      </c>
      <c r="E359" s="65" t="s">
        <v>871</v>
      </c>
      <c r="F359" s="66">
        <v>2341.44</v>
      </c>
      <c r="G359" s="67"/>
      <c r="H359" s="54">
        <f t="shared" si="16"/>
        <v>0</v>
      </c>
      <c r="I359" s="58" t="str">
        <f t="shared" si="17"/>
        <v>A</v>
      </c>
      <c r="J359" s="84" t="s">
        <v>1574</v>
      </c>
    </row>
    <row r="360" spans="1:10" ht="12.75">
      <c r="A360" s="18">
        <f ca="1" t="shared" si="18"/>
        <v>280</v>
      </c>
      <c r="B360" s="68" t="s">
        <v>633</v>
      </c>
      <c r="C360" s="63"/>
      <c r="D360" s="50" t="s">
        <v>1216</v>
      </c>
      <c r="E360" s="65" t="s">
        <v>871</v>
      </c>
      <c r="F360" s="66">
        <v>13320</v>
      </c>
      <c r="G360" s="67"/>
      <c r="H360" s="54">
        <f t="shared" si="16"/>
        <v>0</v>
      </c>
      <c r="I360" s="58" t="str">
        <f t="shared" si="17"/>
        <v>A</v>
      </c>
      <c r="J360" s="84" t="s">
        <v>1574</v>
      </c>
    </row>
    <row r="361" spans="1:10" ht="12.75">
      <c r="A361" s="18">
        <f ca="1" t="shared" si="18"/>
        <v>281</v>
      </c>
      <c r="B361" s="68" t="s">
        <v>634</v>
      </c>
      <c r="C361" s="63"/>
      <c r="D361" s="50" t="s">
        <v>1217</v>
      </c>
      <c r="E361" s="65" t="s">
        <v>871</v>
      </c>
      <c r="F361" s="66">
        <v>547.5</v>
      </c>
      <c r="G361" s="67"/>
      <c r="H361" s="54">
        <f t="shared" si="16"/>
        <v>0</v>
      </c>
      <c r="I361" s="58" t="str">
        <f t="shared" si="17"/>
        <v>A</v>
      </c>
      <c r="J361" s="84" t="s">
        <v>1574</v>
      </c>
    </row>
    <row r="362" spans="1:10" ht="12.75">
      <c r="A362" s="18">
        <f ca="1" t="shared" si="18"/>
        <v>282</v>
      </c>
      <c r="B362" s="68" t="s">
        <v>635</v>
      </c>
      <c r="C362" s="63"/>
      <c r="D362" s="50" t="s">
        <v>1218</v>
      </c>
      <c r="E362" s="65" t="s">
        <v>871</v>
      </c>
      <c r="F362" s="66">
        <v>270.856</v>
      </c>
      <c r="G362" s="67"/>
      <c r="H362" s="54">
        <f t="shared" si="16"/>
        <v>0</v>
      </c>
      <c r="I362" s="58" t="str">
        <f t="shared" si="17"/>
        <v>A</v>
      </c>
      <c r="J362" s="84" t="s">
        <v>1574</v>
      </c>
    </row>
    <row r="363" spans="1:10" ht="12.75">
      <c r="A363" s="18">
        <f ca="1" t="shared" si="18"/>
        <v>283</v>
      </c>
      <c r="B363" s="68" t="s">
        <v>636</v>
      </c>
      <c r="C363" s="63"/>
      <c r="D363" s="50" t="s">
        <v>1219</v>
      </c>
      <c r="E363" s="65" t="s">
        <v>868</v>
      </c>
      <c r="F363" s="66">
        <v>660</v>
      </c>
      <c r="G363" s="67"/>
      <c r="H363" s="54">
        <f t="shared" si="16"/>
        <v>0</v>
      </c>
      <c r="I363" s="58" t="str">
        <f t="shared" si="17"/>
        <v>A</v>
      </c>
      <c r="J363" s="84" t="s">
        <v>1567</v>
      </c>
    </row>
    <row r="364" spans="1:10" ht="12.75">
      <c r="A364" s="18">
        <f ca="1" t="shared" si="18"/>
        <v>284</v>
      </c>
      <c r="B364" s="68" t="s">
        <v>637</v>
      </c>
      <c r="C364" s="63"/>
      <c r="D364" s="50" t="s">
        <v>1220</v>
      </c>
      <c r="E364" s="65" t="s">
        <v>863</v>
      </c>
      <c r="F364" s="66">
        <v>2534.03</v>
      </c>
      <c r="G364" s="67"/>
      <c r="H364" s="54">
        <f t="shared" si="16"/>
        <v>0</v>
      </c>
      <c r="I364" s="58" t="str">
        <f t="shared" si="17"/>
        <v>A</v>
      </c>
      <c r="J364" s="84" t="s">
        <v>1585</v>
      </c>
    </row>
    <row r="365" spans="1:10" ht="12.75">
      <c r="A365" s="18">
        <f ca="1" t="shared" si="18"/>
        <v>285</v>
      </c>
      <c r="B365" s="68" t="s">
        <v>638</v>
      </c>
      <c r="C365" s="63"/>
      <c r="D365" s="50" t="s">
        <v>1221</v>
      </c>
      <c r="E365" s="65" t="s">
        <v>863</v>
      </c>
      <c r="F365" s="66">
        <v>2198.15</v>
      </c>
      <c r="G365" s="67"/>
      <c r="H365" s="54">
        <f t="shared" si="16"/>
        <v>0</v>
      </c>
      <c r="I365" s="58" t="str">
        <f t="shared" si="17"/>
        <v>A</v>
      </c>
      <c r="J365" s="84" t="s">
        <v>1585</v>
      </c>
    </row>
    <row r="366" spans="1:10" ht="12.75">
      <c r="A366" s="18">
        <f ca="1" t="shared" si="18"/>
        <v>286</v>
      </c>
      <c r="B366" s="68" t="s">
        <v>639</v>
      </c>
      <c r="C366" s="63"/>
      <c r="D366" s="50" t="s">
        <v>1222</v>
      </c>
      <c r="E366" s="65" t="s">
        <v>863</v>
      </c>
      <c r="F366" s="66">
        <v>4720.8</v>
      </c>
      <c r="G366" s="67"/>
      <c r="H366" s="54">
        <f t="shared" si="16"/>
        <v>0</v>
      </c>
      <c r="I366" s="58" t="str">
        <f t="shared" si="17"/>
        <v>A</v>
      </c>
      <c r="J366" s="84" t="s">
        <v>1585</v>
      </c>
    </row>
    <row r="367" spans="1:10" ht="12.75">
      <c r="A367" s="18">
        <f ca="1" t="shared" si="18"/>
        <v>287</v>
      </c>
      <c r="B367" s="68" t="s">
        <v>640</v>
      </c>
      <c r="C367" s="63"/>
      <c r="D367" s="50" t="s">
        <v>1223</v>
      </c>
      <c r="E367" s="65" t="s">
        <v>863</v>
      </c>
      <c r="F367" s="66">
        <v>2118.52</v>
      </c>
      <c r="G367" s="67"/>
      <c r="H367" s="54">
        <f t="shared" si="16"/>
        <v>0</v>
      </c>
      <c r="I367" s="58" t="str">
        <f t="shared" si="17"/>
        <v>A</v>
      </c>
      <c r="J367" s="84" t="s">
        <v>1585</v>
      </c>
    </row>
    <row r="368" spans="1:10" ht="12.75">
      <c r="A368" s="18">
        <f ca="1" t="shared" si="18"/>
        <v>288</v>
      </c>
      <c r="B368" s="68" t="s">
        <v>641</v>
      </c>
      <c r="C368" s="63"/>
      <c r="D368" s="50" t="s">
        <v>1224</v>
      </c>
      <c r="E368" s="65" t="s">
        <v>872</v>
      </c>
      <c r="F368" s="66">
        <v>1</v>
      </c>
      <c r="G368" s="67"/>
      <c r="H368" s="54">
        <f t="shared" si="16"/>
        <v>0</v>
      </c>
      <c r="I368" s="58" t="str">
        <f t="shared" si="17"/>
        <v>A</v>
      </c>
      <c r="J368" s="84" t="s">
        <v>1585</v>
      </c>
    </row>
    <row r="369" spans="1:10" ht="12.75">
      <c r="A369" s="18">
        <f ca="1" t="shared" si="18"/>
        <v>289</v>
      </c>
      <c r="B369" s="68" t="s">
        <v>642</v>
      </c>
      <c r="C369" s="63"/>
      <c r="D369" s="50" t="s">
        <v>1225</v>
      </c>
      <c r="E369" s="65" t="s">
        <v>863</v>
      </c>
      <c r="F369" s="66">
        <v>82.015</v>
      </c>
      <c r="G369" s="67"/>
      <c r="H369" s="54">
        <f t="shared" si="16"/>
        <v>0</v>
      </c>
      <c r="I369" s="58" t="str">
        <f t="shared" si="17"/>
        <v>A</v>
      </c>
      <c r="J369" s="84" t="s">
        <v>1585</v>
      </c>
    </row>
    <row r="370" spans="1:10" ht="12.75">
      <c r="A370" s="18">
        <f ca="1" t="shared" si="18"/>
        <v>290</v>
      </c>
      <c r="B370" s="68" t="s">
        <v>643</v>
      </c>
      <c r="C370" s="63"/>
      <c r="D370" s="50" t="s">
        <v>1226</v>
      </c>
      <c r="E370" s="65" t="s">
        <v>865</v>
      </c>
      <c r="F370" s="66">
        <v>517.515</v>
      </c>
      <c r="G370" s="67"/>
      <c r="H370" s="54">
        <f t="shared" si="16"/>
        <v>0</v>
      </c>
      <c r="I370" s="58" t="str">
        <f t="shared" si="17"/>
        <v>A</v>
      </c>
      <c r="J370" s="84" t="s">
        <v>1585</v>
      </c>
    </row>
    <row r="371" spans="1:10" ht="12.75">
      <c r="A371" s="18">
        <f ca="1" t="shared" si="18"/>
        <v>291</v>
      </c>
      <c r="B371" s="68" t="s">
        <v>644</v>
      </c>
      <c r="C371" s="63"/>
      <c r="D371" s="50" t="s">
        <v>1227</v>
      </c>
      <c r="E371" s="65" t="s">
        <v>868</v>
      </c>
      <c r="F371" s="66">
        <v>64.788</v>
      </c>
      <c r="G371" s="67"/>
      <c r="H371" s="54">
        <f t="shared" si="16"/>
        <v>0</v>
      </c>
      <c r="I371" s="58" t="str">
        <f t="shared" si="17"/>
        <v>A</v>
      </c>
      <c r="J371" s="84" t="s">
        <v>1585</v>
      </c>
    </row>
    <row r="372" spans="1:10" ht="12.75">
      <c r="A372" s="18">
        <f ca="1" t="shared" si="18"/>
        <v>292</v>
      </c>
      <c r="B372" s="68" t="s">
        <v>645</v>
      </c>
      <c r="C372" s="63" t="s">
        <v>242</v>
      </c>
      <c r="D372" s="50" t="s">
        <v>1228</v>
      </c>
      <c r="E372" s="65" t="s">
        <v>869</v>
      </c>
      <c r="F372" s="66">
        <v>1</v>
      </c>
      <c r="G372" s="67"/>
      <c r="H372" s="54">
        <f t="shared" si="16"/>
        <v>0</v>
      </c>
      <c r="I372" s="58" t="str">
        <f t="shared" si="17"/>
        <v>A</v>
      </c>
      <c r="J372" s="84" t="s">
        <v>1570</v>
      </c>
    </row>
    <row r="373" spans="1:10" ht="12.75">
      <c r="A373" s="18">
        <f ca="1" t="shared" si="18"/>
        <v>293</v>
      </c>
      <c r="B373" s="68" t="s">
        <v>646</v>
      </c>
      <c r="C373" s="63"/>
      <c r="D373" s="50" t="s">
        <v>1229</v>
      </c>
      <c r="E373" s="65" t="s">
        <v>863</v>
      </c>
      <c r="F373" s="66">
        <v>140.09</v>
      </c>
      <c r="G373" s="67"/>
      <c r="H373" s="54">
        <f t="shared" si="16"/>
        <v>0</v>
      </c>
      <c r="I373" s="58" t="str">
        <f t="shared" si="17"/>
        <v>A</v>
      </c>
      <c r="J373" s="84" t="s">
        <v>1570</v>
      </c>
    </row>
    <row r="374" spans="1:10" ht="12.75">
      <c r="A374" s="18">
        <f ca="1" t="shared" si="18"/>
        <v>294</v>
      </c>
      <c r="B374" s="68" t="s">
        <v>647</v>
      </c>
      <c r="C374" s="63"/>
      <c r="D374" s="50" t="s">
        <v>1230</v>
      </c>
      <c r="E374" s="65" t="s">
        <v>863</v>
      </c>
      <c r="F374" s="66">
        <v>1070</v>
      </c>
      <c r="G374" s="67"/>
      <c r="H374" s="54">
        <f t="shared" si="16"/>
        <v>0</v>
      </c>
      <c r="I374" s="58" t="str">
        <f t="shared" si="17"/>
        <v>A</v>
      </c>
      <c r="J374" s="84" t="s">
        <v>1570</v>
      </c>
    </row>
    <row r="375" spans="1:10" ht="12.75">
      <c r="A375" s="18">
        <f ca="1" t="shared" si="18"/>
        <v>295</v>
      </c>
      <c r="B375" s="68" t="s">
        <v>648</v>
      </c>
      <c r="C375" s="63" t="s">
        <v>242</v>
      </c>
      <c r="D375" s="50" t="s">
        <v>1231</v>
      </c>
      <c r="E375" s="65" t="s">
        <v>868</v>
      </c>
      <c r="F375" s="66">
        <v>1355.5</v>
      </c>
      <c r="G375" s="67"/>
      <c r="H375" s="54">
        <f t="shared" si="16"/>
        <v>0</v>
      </c>
      <c r="I375" s="58" t="str">
        <f t="shared" si="17"/>
        <v>A</v>
      </c>
      <c r="J375" s="84" t="s">
        <v>1583</v>
      </c>
    </row>
    <row r="376" spans="1:10" ht="12.75">
      <c r="A376" s="18">
        <f ca="1" t="shared" si="18"/>
        <v>296</v>
      </c>
      <c r="B376" s="68" t="s">
        <v>649</v>
      </c>
      <c r="C376" s="63" t="s">
        <v>242</v>
      </c>
      <c r="D376" s="50" t="s">
        <v>1232</v>
      </c>
      <c r="E376" s="65" t="s">
        <v>868</v>
      </c>
      <c r="F376" s="66">
        <v>55</v>
      </c>
      <c r="G376" s="67"/>
      <c r="H376" s="54">
        <f t="shared" si="16"/>
        <v>0</v>
      </c>
      <c r="I376" s="58" t="str">
        <f t="shared" si="17"/>
        <v>A</v>
      </c>
      <c r="J376" s="84" t="s">
        <v>1583</v>
      </c>
    </row>
    <row r="377" spans="1:10" ht="12.75">
      <c r="A377" s="18">
        <f ca="1" t="shared" si="18"/>
        <v>297</v>
      </c>
      <c r="B377" s="68" t="s">
        <v>650</v>
      </c>
      <c r="C377" s="63"/>
      <c r="D377" s="50" t="s">
        <v>1233</v>
      </c>
      <c r="E377" s="65" t="s">
        <v>868</v>
      </c>
      <c r="F377" s="66">
        <v>16.5</v>
      </c>
      <c r="G377" s="67"/>
      <c r="H377" s="54">
        <f t="shared" si="16"/>
        <v>0</v>
      </c>
      <c r="I377" s="58" t="str">
        <f t="shared" si="17"/>
        <v>A</v>
      </c>
      <c r="J377" s="84" t="s">
        <v>1583</v>
      </c>
    </row>
    <row r="378" spans="1:10" ht="12.75">
      <c r="A378" s="18">
        <f ca="1" t="shared" si="18"/>
        <v>298</v>
      </c>
      <c r="B378" s="68" t="s">
        <v>651</v>
      </c>
      <c r="C378" s="63"/>
      <c r="D378" s="50" t="s">
        <v>1234</v>
      </c>
      <c r="E378" s="65" t="s">
        <v>868</v>
      </c>
      <c r="F378" s="66">
        <v>44</v>
      </c>
      <c r="G378" s="67"/>
      <c r="H378" s="54">
        <f t="shared" si="16"/>
        <v>0</v>
      </c>
      <c r="I378" s="58" t="str">
        <f t="shared" si="17"/>
        <v>A</v>
      </c>
      <c r="J378" s="84" t="s">
        <v>1583</v>
      </c>
    </row>
    <row r="379" spans="1:10" ht="12.75">
      <c r="A379" s="18">
        <f ca="1" t="shared" si="18"/>
        <v>299</v>
      </c>
      <c r="B379" s="68" t="s">
        <v>652</v>
      </c>
      <c r="C379" s="63"/>
      <c r="D379" s="50" t="s">
        <v>1235</v>
      </c>
      <c r="E379" s="65" t="s">
        <v>868</v>
      </c>
      <c r="F379" s="66">
        <v>132</v>
      </c>
      <c r="G379" s="67"/>
      <c r="H379" s="54">
        <f t="shared" si="16"/>
        <v>0</v>
      </c>
      <c r="I379" s="58" t="str">
        <f t="shared" si="17"/>
        <v>A</v>
      </c>
      <c r="J379" s="84" t="s">
        <v>1583</v>
      </c>
    </row>
    <row r="380" spans="1:10" ht="12.75">
      <c r="A380" s="18">
        <f ca="1" t="shared" si="18"/>
        <v>300</v>
      </c>
      <c r="B380" s="68" t="s">
        <v>653</v>
      </c>
      <c r="C380" s="63"/>
      <c r="D380" s="50" t="s">
        <v>1236</v>
      </c>
      <c r="E380" s="65" t="s">
        <v>868</v>
      </c>
      <c r="F380" s="66">
        <v>209.25</v>
      </c>
      <c r="G380" s="67"/>
      <c r="H380" s="54">
        <f t="shared" si="16"/>
        <v>0</v>
      </c>
      <c r="I380" s="58" t="str">
        <f t="shared" si="17"/>
        <v>A</v>
      </c>
      <c r="J380" s="84" t="s">
        <v>1583</v>
      </c>
    </row>
    <row r="381" spans="1:10" ht="12.75">
      <c r="A381" s="18">
        <f ca="1" t="shared" si="18"/>
        <v>301</v>
      </c>
      <c r="B381" s="68" t="s">
        <v>654</v>
      </c>
      <c r="C381" s="63"/>
      <c r="D381" s="50" t="s">
        <v>1237</v>
      </c>
      <c r="E381" s="65" t="s">
        <v>868</v>
      </c>
      <c r="F381" s="66">
        <v>1354.05</v>
      </c>
      <c r="G381" s="67"/>
      <c r="H381" s="54">
        <f t="shared" si="16"/>
        <v>0</v>
      </c>
      <c r="I381" s="58" t="str">
        <f t="shared" si="17"/>
        <v>A</v>
      </c>
      <c r="J381" s="84" t="s">
        <v>1583</v>
      </c>
    </row>
    <row r="382" spans="1:10" ht="12.75">
      <c r="A382" s="18">
        <f ca="1" t="shared" si="18"/>
        <v>302</v>
      </c>
      <c r="B382" s="68" t="s">
        <v>655</v>
      </c>
      <c r="C382" s="63"/>
      <c r="D382" s="50" t="s">
        <v>1238</v>
      </c>
      <c r="E382" s="65" t="s">
        <v>868</v>
      </c>
      <c r="F382" s="66">
        <v>30</v>
      </c>
      <c r="G382" s="67"/>
      <c r="H382" s="54">
        <f t="shared" si="16"/>
        <v>0</v>
      </c>
      <c r="I382" s="58" t="str">
        <f t="shared" si="17"/>
        <v>A</v>
      </c>
      <c r="J382" s="84" t="s">
        <v>1583</v>
      </c>
    </row>
    <row r="383" spans="1:10" ht="12.75">
      <c r="A383" s="18">
        <f ca="1" t="shared" si="18"/>
        <v>303</v>
      </c>
      <c r="B383" s="68" t="s">
        <v>656</v>
      </c>
      <c r="C383" s="63"/>
      <c r="D383" s="50" t="s">
        <v>1239</v>
      </c>
      <c r="E383" s="65" t="s">
        <v>868</v>
      </c>
      <c r="F383" s="66">
        <v>2000</v>
      </c>
      <c r="G383" s="67"/>
      <c r="H383" s="54">
        <f t="shared" si="16"/>
        <v>0</v>
      </c>
      <c r="I383" s="58" t="str">
        <f t="shared" si="17"/>
        <v>A</v>
      </c>
      <c r="J383" s="84" t="s">
        <v>1583</v>
      </c>
    </row>
    <row r="384" spans="1:10" ht="12.75">
      <c r="A384" s="18">
        <f ca="1" t="shared" si="18"/>
        <v>304</v>
      </c>
      <c r="B384" s="68" t="s">
        <v>657</v>
      </c>
      <c r="C384" s="63" t="s">
        <v>242</v>
      </c>
      <c r="D384" s="50" t="s">
        <v>1240</v>
      </c>
      <c r="E384" s="65" t="s">
        <v>866</v>
      </c>
      <c r="F384" s="66">
        <v>12</v>
      </c>
      <c r="G384" s="67"/>
      <c r="H384" s="54">
        <f t="shared" si="16"/>
        <v>0</v>
      </c>
      <c r="I384" s="58" t="str">
        <f t="shared" si="17"/>
        <v>A</v>
      </c>
      <c r="J384" s="84" t="s">
        <v>1583</v>
      </c>
    </row>
    <row r="385" spans="1:10" ht="12.75">
      <c r="A385" s="18">
        <f ca="1" t="shared" si="18"/>
        <v>305</v>
      </c>
      <c r="B385" s="68" t="s">
        <v>658</v>
      </c>
      <c r="C385" s="63" t="s">
        <v>242</v>
      </c>
      <c r="D385" s="50" t="s">
        <v>1240</v>
      </c>
      <c r="E385" s="65" t="s">
        <v>866</v>
      </c>
      <c r="F385" s="66">
        <v>7</v>
      </c>
      <c r="G385" s="67"/>
      <c r="H385" s="54">
        <f t="shared" si="16"/>
        <v>0</v>
      </c>
      <c r="I385" s="58" t="str">
        <f t="shared" si="17"/>
        <v>A</v>
      </c>
      <c r="J385" s="84" t="s">
        <v>1583</v>
      </c>
    </row>
    <row r="386" spans="1:10" ht="12.75">
      <c r="A386" s="18">
        <f ca="1" t="shared" si="18"/>
        <v>306</v>
      </c>
      <c r="B386" s="68" t="s">
        <v>659</v>
      </c>
      <c r="C386" s="63" t="s">
        <v>242</v>
      </c>
      <c r="D386" s="50" t="s">
        <v>1240</v>
      </c>
      <c r="E386" s="65" t="s">
        <v>866</v>
      </c>
      <c r="F386" s="66">
        <v>6</v>
      </c>
      <c r="G386" s="67"/>
      <c r="H386" s="54">
        <f t="shared" si="16"/>
        <v>0</v>
      </c>
      <c r="I386" s="58" t="str">
        <f t="shared" si="17"/>
        <v>A</v>
      </c>
      <c r="J386" s="84" t="s">
        <v>1583</v>
      </c>
    </row>
    <row r="387" spans="1:10" ht="12.75">
      <c r="A387" s="18">
        <f ca="1" t="shared" si="18"/>
        <v>307</v>
      </c>
      <c r="B387" s="68" t="s">
        <v>660</v>
      </c>
      <c r="C387" s="63" t="s">
        <v>242</v>
      </c>
      <c r="D387" s="50" t="s">
        <v>1241</v>
      </c>
      <c r="E387" s="65" t="s">
        <v>866</v>
      </c>
      <c r="F387" s="66">
        <v>2</v>
      </c>
      <c r="G387" s="67"/>
      <c r="H387" s="54">
        <f t="shared" si="16"/>
        <v>0</v>
      </c>
      <c r="I387" s="58" t="str">
        <f t="shared" si="17"/>
        <v>A</v>
      </c>
      <c r="J387" s="84" t="s">
        <v>1583</v>
      </c>
    </row>
    <row r="388" spans="1:10" ht="12.75">
      <c r="A388" s="18">
        <f ca="1" t="shared" si="18"/>
        <v>308</v>
      </c>
      <c r="B388" s="68" t="s">
        <v>661</v>
      </c>
      <c r="C388" s="63"/>
      <c r="D388" s="50" t="s">
        <v>1233</v>
      </c>
      <c r="E388" s="65" t="s">
        <v>868</v>
      </c>
      <c r="F388" s="66">
        <v>76.65</v>
      </c>
      <c r="G388" s="67"/>
      <c r="H388" s="54">
        <f t="shared" si="16"/>
        <v>0</v>
      </c>
      <c r="I388" s="58" t="str">
        <f t="shared" si="17"/>
        <v>A</v>
      </c>
      <c r="J388" s="84" t="s">
        <v>1583</v>
      </c>
    </row>
    <row r="389" spans="1:10" ht="12.75">
      <c r="A389" s="18">
        <f ca="1" t="shared" si="18"/>
        <v>309</v>
      </c>
      <c r="B389" s="68" t="s">
        <v>662</v>
      </c>
      <c r="C389" s="63"/>
      <c r="D389" s="50" t="s">
        <v>1234</v>
      </c>
      <c r="E389" s="65" t="s">
        <v>868</v>
      </c>
      <c r="F389" s="66">
        <v>288.75</v>
      </c>
      <c r="G389" s="67"/>
      <c r="H389" s="54">
        <f t="shared" si="16"/>
        <v>0</v>
      </c>
      <c r="I389" s="58" t="str">
        <f t="shared" si="17"/>
        <v>A</v>
      </c>
      <c r="J389" s="84" t="s">
        <v>1583</v>
      </c>
    </row>
    <row r="390" spans="1:10" ht="12.75">
      <c r="A390" s="18">
        <f ca="1" t="shared" si="18"/>
        <v>310</v>
      </c>
      <c r="B390" s="68" t="s">
        <v>663</v>
      </c>
      <c r="C390" s="63"/>
      <c r="D390" s="50" t="s">
        <v>1235</v>
      </c>
      <c r="E390" s="65" t="s">
        <v>868</v>
      </c>
      <c r="F390" s="66">
        <v>236.25</v>
      </c>
      <c r="G390" s="67"/>
      <c r="H390" s="54">
        <f t="shared" si="16"/>
        <v>0</v>
      </c>
      <c r="I390" s="58" t="str">
        <f t="shared" si="17"/>
        <v>A</v>
      </c>
      <c r="J390" s="84" t="s">
        <v>1583</v>
      </c>
    </row>
    <row r="391" spans="1:10" ht="12.75">
      <c r="A391" s="18">
        <f ca="1" t="shared" si="18"/>
        <v>311</v>
      </c>
      <c r="B391" s="68" t="s">
        <v>664</v>
      </c>
      <c r="C391" s="63"/>
      <c r="D391" s="50" t="s">
        <v>1236</v>
      </c>
      <c r="E391" s="65" t="s">
        <v>868</v>
      </c>
      <c r="F391" s="66">
        <v>650</v>
      </c>
      <c r="G391" s="67"/>
      <c r="H391" s="54">
        <f t="shared" si="16"/>
        <v>0</v>
      </c>
      <c r="I391" s="58" t="str">
        <f t="shared" si="17"/>
        <v>A</v>
      </c>
      <c r="J391" s="84" t="s">
        <v>1583</v>
      </c>
    </row>
    <row r="392" spans="1:10" ht="12.75">
      <c r="A392" s="18">
        <f ca="1" t="shared" si="18"/>
        <v>312</v>
      </c>
      <c r="B392" s="68" t="s">
        <v>665</v>
      </c>
      <c r="C392" s="63"/>
      <c r="D392" s="50" t="s">
        <v>1242</v>
      </c>
      <c r="E392" s="65" t="s">
        <v>866</v>
      </c>
      <c r="F392" s="66">
        <v>1</v>
      </c>
      <c r="G392" s="67"/>
      <c r="H392" s="54">
        <f t="shared" si="16"/>
        <v>0</v>
      </c>
      <c r="I392" s="58" t="str">
        <f t="shared" si="17"/>
        <v>A</v>
      </c>
      <c r="J392" s="84" t="s">
        <v>1583</v>
      </c>
    </row>
    <row r="393" spans="1:10" ht="12.75">
      <c r="A393" s="18">
        <f ca="1" t="shared" si="18"/>
        <v>313</v>
      </c>
      <c r="B393" s="68" t="s">
        <v>666</v>
      </c>
      <c r="C393" s="63"/>
      <c r="D393" s="50" t="s">
        <v>1243</v>
      </c>
      <c r="E393" s="65" t="s">
        <v>866</v>
      </c>
      <c r="F393" s="66">
        <v>2</v>
      </c>
      <c r="G393" s="67"/>
      <c r="H393" s="54">
        <f aca="true" t="shared" si="19" ref="H393:H456">+IF(AND(F393="",G393=""),"",ROUND(F393*G393,2))</f>
        <v>0</v>
      </c>
      <c r="I393" s="58" t="str">
        <f aca="true" t="shared" si="20" ref="I393:I456">IF(E393&lt;&gt;"","A","")</f>
        <v>A</v>
      </c>
      <c r="J393" s="84" t="s">
        <v>1583</v>
      </c>
    </row>
    <row r="394" spans="1:10" ht="12.75">
      <c r="A394" s="18">
        <f ca="1" t="shared" si="18"/>
        <v>314</v>
      </c>
      <c r="B394" s="68" t="s">
        <v>667</v>
      </c>
      <c r="C394" s="63"/>
      <c r="D394" s="50" t="s">
        <v>1244</v>
      </c>
      <c r="E394" s="65" t="s">
        <v>866</v>
      </c>
      <c r="F394" s="66">
        <v>2</v>
      </c>
      <c r="G394" s="67"/>
      <c r="H394" s="54">
        <f t="shared" si="19"/>
        <v>0</v>
      </c>
      <c r="I394" s="58" t="str">
        <f t="shared" si="20"/>
        <v>A</v>
      </c>
      <c r="J394" s="84" t="s">
        <v>1583</v>
      </c>
    </row>
    <row r="395" spans="1:10" ht="12.75">
      <c r="A395" s="18">
        <f ca="1" t="shared" si="18"/>
        <v>315</v>
      </c>
      <c r="B395" s="68" t="s">
        <v>668</v>
      </c>
      <c r="C395" s="63"/>
      <c r="D395" s="50" t="s">
        <v>1245</v>
      </c>
      <c r="E395" s="65" t="s">
        <v>866</v>
      </c>
      <c r="F395" s="66">
        <v>6</v>
      </c>
      <c r="G395" s="67"/>
      <c r="H395" s="54">
        <f t="shared" si="19"/>
        <v>0</v>
      </c>
      <c r="I395" s="58" t="str">
        <f t="shared" si="20"/>
        <v>A</v>
      </c>
      <c r="J395" s="84" t="s">
        <v>1583</v>
      </c>
    </row>
    <row r="396" spans="1:10" ht="12.75">
      <c r="A396" s="18">
        <f ca="1" t="shared" si="18"/>
        <v>316</v>
      </c>
      <c r="B396" s="68" t="s">
        <v>669</v>
      </c>
      <c r="C396" s="63"/>
      <c r="D396" s="50" t="s">
        <v>1242</v>
      </c>
      <c r="E396" s="65" t="s">
        <v>866</v>
      </c>
      <c r="F396" s="66">
        <v>1</v>
      </c>
      <c r="G396" s="67"/>
      <c r="H396" s="54">
        <f t="shared" si="19"/>
        <v>0</v>
      </c>
      <c r="I396" s="58" t="str">
        <f t="shared" si="20"/>
        <v>A</v>
      </c>
      <c r="J396" s="84" t="s">
        <v>1583</v>
      </c>
    </row>
    <row r="397" spans="1:10" ht="12.75">
      <c r="A397" s="18">
        <f ca="1" t="shared" si="18"/>
        <v>317</v>
      </c>
      <c r="B397" s="68" t="s">
        <v>670</v>
      </c>
      <c r="C397" s="63"/>
      <c r="D397" s="50" t="s">
        <v>1243</v>
      </c>
      <c r="E397" s="65" t="s">
        <v>866</v>
      </c>
      <c r="F397" s="66">
        <v>2</v>
      </c>
      <c r="G397" s="67"/>
      <c r="H397" s="54">
        <f t="shared" si="19"/>
        <v>0</v>
      </c>
      <c r="I397" s="58" t="str">
        <f t="shared" si="20"/>
        <v>A</v>
      </c>
      <c r="J397" s="84" t="s">
        <v>1583</v>
      </c>
    </row>
    <row r="398" spans="1:10" ht="12.75">
      <c r="A398" s="18">
        <f ca="1" t="shared" si="18"/>
        <v>318</v>
      </c>
      <c r="B398" s="68" t="s">
        <v>671</v>
      </c>
      <c r="C398" s="63"/>
      <c r="D398" s="50" t="s">
        <v>1244</v>
      </c>
      <c r="E398" s="65" t="s">
        <v>866</v>
      </c>
      <c r="F398" s="66">
        <v>2</v>
      </c>
      <c r="G398" s="67"/>
      <c r="H398" s="54">
        <f t="shared" si="19"/>
        <v>0</v>
      </c>
      <c r="I398" s="58" t="str">
        <f t="shared" si="20"/>
        <v>A</v>
      </c>
      <c r="J398" s="84" t="s">
        <v>1583</v>
      </c>
    </row>
    <row r="399" spans="1:10" ht="12.75">
      <c r="A399" s="18">
        <f ca="1" t="shared" si="18"/>
        <v>319</v>
      </c>
      <c r="B399" s="68" t="s">
        <v>672</v>
      </c>
      <c r="C399" s="63"/>
      <c r="D399" s="50" t="s">
        <v>1245</v>
      </c>
      <c r="E399" s="65" t="s">
        <v>866</v>
      </c>
      <c r="F399" s="66">
        <v>2</v>
      </c>
      <c r="G399" s="67"/>
      <c r="H399" s="54">
        <f t="shared" si="19"/>
        <v>0</v>
      </c>
      <c r="I399" s="58" t="str">
        <f t="shared" si="20"/>
        <v>A</v>
      </c>
      <c r="J399" s="84" t="s">
        <v>1583</v>
      </c>
    </row>
    <row r="400" spans="1:10" ht="12.75">
      <c r="A400" s="18">
        <f ca="1" t="shared" si="18"/>
        <v>320</v>
      </c>
      <c r="B400" s="68" t="s">
        <v>673</v>
      </c>
      <c r="C400" s="63"/>
      <c r="D400" s="50" t="s">
        <v>1242</v>
      </c>
      <c r="E400" s="65" t="s">
        <v>866</v>
      </c>
      <c r="F400" s="66">
        <v>1</v>
      </c>
      <c r="G400" s="67"/>
      <c r="H400" s="54">
        <f t="shared" si="19"/>
        <v>0</v>
      </c>
      <c r="I400" s="58" t="str">
        <f t="shared" si="20"/>
        <v>A</v>
      </c>
      <c r="J400" s="84" t="s">
        <v>1583</v>
      </c>
    </row>
    <row r="401" spans="1:10" ht="12.75">
      <c r="A401" s="18">
        <f ca="1" t="shared" si="18"/>
        <v>321</v>
      </c>
      <c r="B401" s="68" t="s">
        <v>674</v>
      </c>
      <c r="C401" s="63"/>
      <c r="D401" s="50" t="s">
        <v>1243</v>
      </c>
      <c r="E401" s="65" t="s">
        <v>866</v>
      </c>
      <c r="F401" s="66">
        <v>2</v>
      </c>
      <c r="G401" s="67"/>
      <c r="H401" s="54">
        <f t="shared" si="19"/>
        <v>0</v>
      </c>
      <c r="I401" s="58" t="str">
        <f t="shared" si="20"/>
        <v>A</v>
      </c>
      <c r="J401" s="84" t="s">
        <v>1583</v>
      </c>
    </row>
    <row r="402" spans="1:10" ht="12.75">
      <c r="A402" s="18">
        <f aca="true" ca="1" t="shared" si="21" ref="A402:A465">+IF(NOT(ISBLANK(INDIRECT("e"&amp;ROW()))),MAX(INDIRECT("a$16:A"&amp;ROW()-1))+1,"")</f>
        <v>322</v>
      </c>
      <c r="B402" s="68" t="s">
        <v>675</v>
      </c>
      <c r="C402" s="63"/>
      <c r="D402" s="50" t="s">
        <v>1244</v>
      </c>
      <c r="E402" s="65" t="s">
        <v>866</v>
      </c>
      <c r="F402" s="66">
        <v>1</v>
      </c>
      <c r="G402" s="67"/>
      <c r="H402" s="54">
        <f t="shared" si="19"/>
        <v>0</v>
      </c>
      <c r="I402" s="58" t="str">
        <f t="shared" si="20"/>
        <v>A</v>
      </c>
      <c r="J402" s="84" t="s">
        <v>1583</v>
      </c>
    </row>
    <row r="403" spans="1:10" ht="12.75">
      <c r="A403" s="18">
        <f ca="1" t="shared" si="21"/>
        <v>323</v>
      </c>
      <c r="B403" s="68" t="s">
        <v>676</v>
      </c>
      <c r="C403" s="63"/>
      <c r="D403" s="50" t="s">
        <v>1245</v>
      </c>
      <c r="E403" s="65" t="s">
        <v>866</v>
      </c>
      <c r="F403" s="66">
        <v>1</v>
      </c>
      <c r="G403" s="67"/>
      <c r="H403" s="54">
        <f t="shared" si="19"/>
        <v>0</v>
      </c>
      <c r="I403" s="58" t="str">
        <f t="shared" si="20"/>
        <v>A</v>
      </c>
      <c r="J403" s="84" t="s">
        <v>1583</v>
      </c>
    </row>
    <row r="404" spans="1:10" ht="12.75">
      <c r="A404" s="18">
        <f ca="1" t="shared" si="21"/>
        <v>324</v>
      </c>
      <c r="B404" s="68" t="s">
        <v>677</v>
      </c>
      <c r="C404" s="63"/>
      <c r="D404" s="50" t="s">
        <v>1242</v>
      </c>
      <c r="E404" s="65" t="s">
        <v>866</v>
      </c>
      <c r="F404" s="66">
        <v>1</v>
      </c>
      <c r="G404" s="67"/>
      <c r="H404" s="54">
        <f t="shared" si="19"/>
        <v>0</v>
      </c>
      <c r="I404" s="58" t="str">
        <f t="shared" si="20"/>
        <v>A</v>
      </c>
      <c r="J404" s="84" t="s">
        <v>1583</v>
      </c>
    </row>
    <row r="405" spans="1:10" ht="12.75">
      <c r="A405" s="18">
        <f ca="1" t="shared" si="21"/>
        <v>325</v>
      </c>
      <c r="B405" s="68" t="s">
        <v>678</v>
      </c>
      <c r="C405" s="63"/>
      <c r="D405" s="50" t="s">
        <v>1243</v>
      </c>
      <c r="E405" s="65" t="s">
        <v>866</v>
      </c>
      <c r="F405" s="66">
        <v>2</v>
      </c>
      <c r="G405" s="67"/>
      <c r="H405" s="54">
        <f t="shared" si="19"/>
        <v>0</v>
      </c>
      <c r="I405" s="58" t="str">
        <f t="shared" si="20"/>
        <v>A</v>
      </c>
      <c r="J405" s="84" t="s">
        <v>1583</v>
      </c>
    </row>
    <row r="406" spans="1:10" ht="12.75">
      <c r="A406" s="18">
        <f ca="1" t="shared" si="21"/>
        <v>326</v>
      </c>
      <c r="B406" s="68" t="s">
        <v>679</v>
      </c>
      <c r="C406" s="63"/>
      <c r="D406" s="50" t="s">
        <v>1244</v>
      </c>
      <c r="E406" s="65" t="s">
        <v>866</v>
      </c>
      <c r="F406" s="66">
        <v>1</v>
      </c>
      <c r="G406" s="67"/>
      <c r="H406" s="54">
        <f t="shared" si="19"/>
        <v>0</v>
      </c>
      <c r="I406" s="58" t="str">
        <f t="shared" si="20"/>
        <v>A</v>
      </c>
      <c r="J406" s="84" t="s">
        <v>1583</v>
      </c>
    </row>
    <row r="407" spans="1:10" ht="12.75">
      <c r="A407" s="18">
        <f ca="1" t="shared" si="21"/>
        <v>327</v>
      </c>
      <c r="B407" s="68" t="s">
        <v>680</v>
      </c>
      <c r="C407" s="63"/>
      <c r="D407" s="50" t="s">
        <v>1245</v>
      </c>
      <c r="E407" s="65" t="s">
        <v>866</v>
      </c>
      <c r="F407" s="66">
        <v>12</v>
      </c>
      <c r="G407" s="67"/>
      <c r="H407" s="54">
        <f t="shared" si="19"/>
        <v>0</v>
      </c>
      <c r="I407" s="58" t="str">
        <f t="shared" si="20"/>
        <v>A</v>
      </c>
      <c r="J407" s="84" t="s">
        <v>1583</v>
      </c>
    </row>
    <row r="408" spans="1:10" ht="12.75">
      <c r="A408" s="18">
        <f ca="1" t="shared" si="21"/>
        <v>328</v>
      </c>
      <c r="B408" s="68" t="s">
        <v>681</v>
      </c>
      <c r="C408" s="63"/>
      <c r="D408" s="50" t="s">
        <v>1246</v>
      </c>
      <c r="E408" s="65" t="s">
        <v>866</v>
      </c>
      <c r="F408" s="66">
        <v>1</v>
      </c>
      <c r="G408" s="67"/>
      <c r="H408" s="54">
        <f t="shared" si="19"/>
        <v>0</v>
      </c>
      <c r="I408" s="58" t="str">
        <f t="shared" si="20"/>
        <v>A</v>
      </c>
      <c r="J408" s="84" t="s">
        <v>1583</v>
      </c>
    </row>
    <row r="409" spans="1:10" ht="12.75">
      <c r="A409" s="18">
        <f ca="1" t="shared" si="21"/>
        <v>329</v>
      </c>
      <c r="B409" s="68" t="s">
        <v>682</v>
      </c>
      <c r="C409" s="63"/>
      <c r="D409" s="50" t="s">
        <v>1247</v>
      </c>
      <c r="E409" s="65" t="s">
        <v>866</v>
      </c>
      <c r="F409" s="66">
        <v>3</v>
      </c>
      <c r="G409" s="67"/>
      <c r="H409" s="54">
        <f t="shared" si="19"/>
        <v>0</v>
      </c>
      <c r="I409" s="58" t="str">
        <f t="shared" si="20"/>
        <v>A</v>
      </c>
      <c r="J409" s="84" t="s">
        <v>1583</v>
      </c>
    </row>
    <row r="410" spans="1:10" ht="12.75">
      <c r="A410" s="18">
        <f ca="1" t="shared" si="21"/>
        <v>330</v>
      </c>
      <c r="B410" s="68" t="s">
        <v>683</v>
      </c>
      <c r="C410" s="63"/>
      <c r="D410" s="50" t="s">
        <v>1248</v>
      </c>
      <c r="E410" s="65" t="s">
        <v>866</v>
      </c>
      <c r="F410" s="66">
        <v>1</v>
      </c>
      <c r="G410" s="67"/>
      <c r="H410" s="54">
        <f t="shared" si="19"/>
        <v>0</v>
      </c>
      <c r="I410" s="58" t="str">
        <f t="shared" si="20"/>
        <v>A</v>
      </c>
      <c r="J410" s="84" t="s">
        <v>1583</v>
      </c>
    </row>
    <row r="411" spans="1:10" ht="12.75">
      <c r="A411" s="18">
        <f ca="1" t="shared" si="21"/>
        <v>331</v>
      </c>
      <c r="B411" s="68" t="s">
        <v>684</v>
      </c>
      <c r="C411" s="63"/>
      <c r="D411" s="50" t="s">
        <v>1249</v>
      </c>
      <c r="E411" s="65" t="s">
        <v>866</v>
      </c>
      <c r="F411" s="66">
        <v>3</v>
      </c>
      <c r="G411" s="67"/>
      <c r="H411" s="54">
        <f t="shared" si="19"/>
        <v>0</v>
      </c>
      <c r="I411" s="58" t="str">
        <f t="shared" si="20"/>
        <v>A</v>
      </c>
      <c r="J411" s="84" t="s">
        <v>1583</v>
      </c>
    </row>
    <row r="412" spans="1:10" ht="12.75">
      <c r="A412" s="18">
        <f ca="1" t="shared" si="21"/>
        <v>332</v>
      </c>
      <c r="B412" s="68" t="s">
        <v>685</v>
      </c>
      <c r="C412" s="63"/>
      <c r="D412" s="50" t="s">
        <v>1250</v>
      </c>
      <c r="E412" s="65" t="s">
        <v>866</v>
      </c>
      <c r="F412" s="66">
        <v>6</v>
      </c>
      <c r="G412" s="67"/>
      <c r="H412" s="54">
        <f t="shared" si="19"/>
        <v>0</v>
      </c>
      <c r="I412" s="58" t="str">
        <f t="shared" si="20"/>
        <v>A</v>
      </c>
      <c r="J412" s="84" t="s">
        <v>1583</v>
      </c>
    </row>
    <row r="413" spans="1:10" ht="12.75">
      <c r="A413" s="18">
        <f ca="1" t="shared" si="21"/>
        <v>333</v>
      </c>
      <c r="B413" s="68" t="s">
        <v>686</v>
      </c>
      <c r="C413" s="63"/>
      <c r="D413" s="50" t="s">
        <v>1251</v>
      </c>
      <c r="E413" s="65" t="s">
        <v>866</v>
      </c>
      <c r="F413" s="66">
        <v>1</v>
      </c>
      <c r="G413" s="67"/>
      <c r="H413" s="54">
        <f t="shared" si="19"/>
        <v>0</v>
      </c>
      <c r="I413" s="58" t="str">
        <f t="shared" si="20"/>
        <v>A</v>
      </c>
      <c r="J413" s="84" t="s">
        <v>1583</v>
      </c>
    </row>
    <row r="414" spans="1:10" ht="12.75">
      <c r="A414" s="18">
        <f ca="1" t="shared" si="21"/>
        <v>334</v>
      </c>
      <c r="B414" s="68" t="s">
        <v>687</v>
      </c>
      <c r="C414" s="63"/>
      <c r="D414" s="50" t="s">
        <v>1252</v>
      </c>
      <c r="E414" s="65" t="s">
        <v>868</v>
      </c>
      <c r="F414" s="66">
        <v>25</v>
      </c>
      <c r="G414" s="67"/>
      <c r="H414" s="54">
        <f t="shared" si="19"/>
        <v>0</v>
      </c>
      <c r="I414" s="58" t="str">
        <f t="shared" si="20"/>
        <v>A</v>
      </c>
      <c r="J414" s="84" t="s">
        <v>1583</v>
      </c>
    </row>
    <row r="415" spans="1:10" ht="12.75">
      <c r="A415" s="18">
        <f ca="1" t="shared" si="21"/>
      </c>
      <c r="B415" s="68" t="s">
        <v>688</v>
      </c>
      <c r="C415" s="63"/>
      <c r="D415" s="50" t="s">
        <v>1253</v>
      </c>
      <c r="E415" s="65"/>
      <c r="F415" s="66"/>
      <c r="G415" s="67"/>
      <c r="H415" s="54">
        <f t="shared" si="19"/>
      </c>
      <c r="I415" s="58">
        <f t="shared" si="20"/>
      </c>
      <c r="J415" s="84"/>
    </row>
    <row r="416" spans="1:10" ht="12.75">
      <c r="A416" s="18">
        <f ca="1" t="shared" si="21"/>
        <v>335</v>
      </c>
      <c r="B416" s="68" t="s">
        <v>689</v>
      </c>
      <c r="C416" s="63"/>
      <c r="D416" s="50" t="s">
        <v>1254</v>
      </c>
      <c r="E416" s="65" t="s">
        <v>868</v>
      </c>
      <c r="F416" s="66">
        <v>1880</v>
      </c>
      <c r="G416" s="67"/>
      <c r="H416" s="54">
        <f t="shared" si="19"/>
        <v>0</v>
      </c>
      <c r="I416" s="58" t="str">
        <f t="shared" si="20"/>
        <v>A</v>
      </c>
      <c r="J416" s="84" t="s">
        <v>1579</v>
      </c>
    </row>
    <row r="417" spans="1:10" ht="12.75">
      <c r="A417" s="18">
        <f ca="1" t="shared" si="21"/>
        <v>336</v>
      </c>
      <c r="B417" s="68" t="s">
        <v>690</v>
      </c>
      <c r="C417" s="63"/>
      <c r="D417" s="50" t="s">
        <v>1255</v>
      </c>
      <c r="E417" s="65" t="s">
        <v>868</v>
      </c>
      <c r="F417" s="66">
        <v>2240</v>
      </c>
      <c r="G417" s="67"/>
      <c r="H417" s="54">
        <f t="shared" si="19"/>
        <v>0</v>
      </c>
      <c r="I417" s="58" t="str">
        <f t="shared" si="20"/>
        <v>A</v>
      </c>
      <c r="J417" s="84" t="s">
        <v>1579</v>
      </c>
    </row>
    <row r="418" spans="1:10" ht="12.75">
      <c r="A418" s="18">
        <f ca="1" t="shared" si="21"/>
        <v>337</v>
      </c>
      <c r="B418" s="68" t="s">
        <v>691</v>
      </c>
      <c r="C418" s="63"/>
      <c r="D418" s="50" t="s">
        <v>1256</v>
      </c>
      <c r="E418" s="65" t="s">
        <v>868</v>
      </c>
      <c r="F418" s="66">
        <v>680</v>
      </c>
      <c r="G418" s="67"/>
      <c r="H418" s="54">
        <f t="shared" si="19"/>
        <v>0</v>
      </c>
      <c r="I418" s="58" t="str">
        <f t="shared" si="20"/>
        <v>A</v>
      </c>
      <c r="J418" s="84" t="s">
        <v>1579</v>
      </c>
    </row>
    <row r="419" spans="1:10" ht="12.75">
      <c r="A419" s="18">
        <f ca="1" t="shared" si="21"/>
        <v>338</v>
      </c>
      <c r="B419" s="68" t="s">
        <v>692</v>
      </c>
      <c r="C419" s="63"/>
      <c r="D419" s="50" t="s">
        <v>1257</v>
      </c>
      <c r="E419" s="65" t="s">
        <v>868</v>
      </c>
      <c r="F419" s="66">
        <v>100</v>
      </c>
      <c r="G419" s="67"/>
      <c r="H419" s="54">
        <f t="shared" si="19"/>
        <v>0</v>
      </c>
      <c r="I419" s="58" t="str">
        <f t="shared" si="20"/>
        <v>A</v>
      </c>
      <c r="J419" s="84" t="s">
        <v>1579</v>
      </c>
    </row>
    <row r="420" spans="1:10" ht="12.75">
      <c r="A420" s="18">
        <f ca="1" t="shared" si="21"/>
        <v>339</v>
      </c>
      <c r="B420" s="68" t="s">
        <v>693</v>
      </c>
      <c r="C420" s="63"/>
      <c r="D420" s="50" t="s">
        <v>1258</v>
      </c>
      <c r="E420" s="65" t="s">
        <v>868</v>
      </c>
      <c r="F420" s="66">
        <v>1700</v>
      </c>
      <c r="G420" s="67"/>
      <c r="H420" s="54">
        <f t="shared" si="19"/>
        <v>0</v>
      </c>
      <c r="I420" s="58" t="str">
        <f t="shared" si="20"/>
        <v>A</v>
      </c>
      <c r="J420" s="84" t="s">
        <v>1579</v>
      </c>
    </row>
    <row r="421" spans="1:10" ht="12.75">
      <c r="A421" s="18">
        <f ca="1" t="shared" si="21"/>
        <v>340</v>
      </c>
      <c r="B421" s="68" t="s">
        <v>694</v>
      </c>
      <c r="C421" s="63" t="s">
        <v>242</v>
      </c>
      <c r="D421" s="50" t="s">
        <v>1259</v>
      </c>
      <c r="E421" s="65" t="s">
        <v>868</v>
      </c>
      <c r="F421" s="66">
        <v>1300</v>
      </c>
      <c r="G421" s="67"/>
      <c r="H421" s="54">
        <f t="shared" si="19"/>
        <v>0</v>
      </c>
      <c r="I421" s="58" t="str">
        <f t="shared" si="20"/>
        <v>A</v>
      </c>
      <c r="J421" s="84" t="s">
        <v>1579</v>
      </c>
    </row>
    <row r="422" spans="1:10" ht="12.75">
      <c r="A422" s="18">
        <f ca="1" t="shared" si="21"/>
        <v>341</v>
      </c>
      <c r="B422" s="68" t="s">
        <v>695</v>
      </c>
      <c r="C422" s="63" t="s">
        <v>242</v>
      </c>
      <c r="D422" s="50" t="s">
        <v>1260</v>
      </c>
      <c r="E422" s="65" t="s">
        <v>868</v>
      </c>
      <c r="F422" s="66">
        <v>1100</v>
      </c>
      <c r="G422" s="67"/>
      <c r="H422" s="54">
        <f t="shared" si="19"/>
        <v>0</v>
      </c>
      <c r="I422" s="58" t="str">
        <f t="shared" si="20"/>
        <v>A</v>
      </c>
      <c r="J422" s="84" t="s">
        <v>1579</v>
      </c>
    </row>
    <row r="423" spans="1:10" ht="12.75">
      <c r="A423" s="18">
        <f ca="1" t="shared" si="21"/>
        <v>342</v>
      </c>
      <c r="B423" s="68" t="s">
        <v>696</v>
      </c>
      <c r="C423" s="63" t="s">
        <v>242</v>
      </c>
      <c r="D423" s="50" t="s">
        <v>1261</v>
      </c>
      <c r="E423" s="65" t="s">
        <v>869</v>
      </c>
      <c r="F423" s="66">
        <v>1</v>
      </c>
      <c r="G423" s="67"/>
      <c r="H423" s="54">
        <f t="shared" si="19"/>
        <v>0</v>
      </c>
      <c r="I423" s="58" t="str">
        <f t="shared" si="20"/>
        <v>A</v>
      </c>
      <c r="J423" s="84" t="s">
        <v>1579</v>
      </c>
    </row>
    <row r="424" spans="1:10" ht="24">
      <c r="A424" s="18">
        <f ca="1" t="shared" si="21"/>
        <v>343</v>
      </c>
      <c r="B424" s="68" t="s">
        <v>697</v>
      </c>
      <c r="C424" s="63"/>
      <c r="D424" s="50" t="s">
        <v>1262</v>
      </c>
      <c r="E424" s="65" t="s">
        <v>868</v>
      </c>
      <c r="F424" s="66">
        <v>850</v>
      </c>
      <c r="G424" s="67"/>
      <c r="H424" s="54">
        <f t="shared" si="19"/>
        <v>0</v>
      </c>
      <c r="I424" s="58" t="str">
        <f t="shared" si="20"/>
        <v>A</v>
      </c>
      <c r="J424" s="84" t="s">
        <v>1583</v>
      </c>
    </row>
    <row r="425" spans="1:10" ht="12.75">
      <c r="A425" s="18">
        <f ca="1" t="shared" si="21"/>
        <v>344</v>
      </c>
      <c r="B425" s="68" t="s">
        <v>698</v>
      </c>
      <c r="C425" s="63" t="s">
        <v>242</v>
      </c>
      <c r="D425" s="50" t="s">
        <v>1263</v>
      </c>
      <c r="E425" s="65" t="s">
        <v>868</v>
      </c>
      <c r="F425" s="66">
        <v>1550</v>
      </c>
      <c r="G425" s="67"/>
      <c r="H425" s="54">
        <f t="shared" si="19"/>
        <v>0</v>
      </c>
      <c r="I425" s="58" t="str">
        <f t="shared" si="20"/>
        <v>A</v>
      </c>
      <c r="J425" s="84" t="s">
        <v>1579</v>
      </c>
    </row>
    <row r="426" spans="1:10" ht="12.75">
      <c r="A426" s="18">
        <f ca="1" t="shared" si="21"/>
        <v>345</v>
      </c>
      <c r="B426" s="68" t="s">
        <v>699</v>
      </c>
      <c r="C426" s="63"/>
      <c r="D426" s="50" t="s">
        <v>1264</v>
      </c>
      <c r="E426" s="65" t="s">
        <v>868</v>
      </c>
      <c r="F426" s="66">
        <v>3250</v>
      </c>
      <c r="G426" s="67"/>
      <c r="H426" s="54">
        <f t="shared" si="19"/>
        <v>0</v>
      </c>
      <c r="I426" s="58" t="str">
        <f t="shared" si="20"/>
        <v>A</v>
      </c>
      <c r="J426" s="84" t="s">
        <v>1583</v>
      </c>
    </row>
    <row r="427" spans="1:10" ht="12.75">
      <c r="A427" s="18">
        <f ca="1" t="shared" si="21"/>
        <v>346</v>
      </c>
      <c r="B427" s="68" t="s">
        <v>700</v>
      </c>
      <c r="C427" s="63"/>
      <c r="D427" s="50" t="s">
        <v>1265</v>
      </c>
      <c r="E427" s="65" t="s">
        <v>868</v>
      </c>
      <c r="F427" s="66">
        <v>4390</v>
      </c>
      <c r="G427" s="67"/>
      <c r="H427" s="54">
        <f t="shared" si="19"/>
        <v>0</v>
      </c>
      <c r="I427" s="58" t="str">
        <f t="shared" si="20"/>
        <v>A</v>
      </c>
      <c r="J427" s="84" t="s">
        <v>1579</v>
      </c>
    </row>
    <row r="428" spans="1:10" ht="12.75">
      <c r="A428" s="18">
        <f ca="1" t="shared" si="21"/>
        <v>347</v>
      </c>
      <c r="B428" s="68" t="s">
        <v>701</v>
      </c>
      <c r="C428" s="63"/>
      <c r="D428" s="50" t="s">
        <v>1266</v>
      </c>
      <c r="E428" s="65" t="s">
        <v>868</v>
      </c>
      <c r="F428" s="66">
        <v>4390</v>
      </c>
      <c r="G428" s="67"/>
      <c r="H428" s="54">
        <f t="shared" si="19"/>
        <v>0</v>
      </c>
      <c r="I428" s="58" t="str">
        <f t="shared" si="20"/>
        <v>A</v>
      </c>
      <c r="J428" s="84" t="s">
        <v>1579</v>
      </c>
    </row>
    <row r="429" spans="1:10" ht="12.75">
      <c r="A429" s="18">
        <f ca="1" t="shared" si="21"/>
        <v>348</v>
      </c>
      <c r="B429" s="68" t="s">
        <v>702</v>
      </c>
      <c r="C429" s="63" t="s">
        <v>242</v>
      </c>
      <c r="D429" s="50" t="s">
        <v>1267</v>
      </c>
      <c r="E429" s="65" t="s">
        <v>864</v>
      </c>
      <c r="F429" s="66">
        <v>6557.86</v>
      </c>
      <c r="G429" s="67"/>
      <c r="H429" s="54">
        <f t="shared" si="19"/>
        <v>0</v>
      </c>
      <c r="I429" s="58" t="str">
        <f t="shared" si="20"/>
        <v>A</v>
      </c>
      <c r="J429" s="84" t="s">
        <v>1585</v>
      </c>
    </row>
    <row r="430" spans="1:10" ht="12.75">
      <c r="A430" s="18">
        <f ca="1" t="shared" si="21"/>
        <v>349</v>
      </c>
      <c r="B430" s="68" t="s">
        <v>703</v>
      </c>
      <c r="C430" s="63" t="s">
        <v>242</v>
      </c>
      <c r="D430" s="50" t="s">
        <v>1268</v>
      </c>
      <c r="E430" s="65" t="s">
        <v>868</v>
      </c>
      <c r="F430" s="66">
        <v>25.2</v>
      </c>
      <c r="G430" s="67"/>
      <c r="H430" s="54">
        <f t="shared" si="19"/>
        <v>0</v>
      </c>
      <c r="I430" s="58" t="str">
        <f t="shared" si="20"/>
        <v>A</v>
      </c>
      <c r="J430" s="84" t="s">
        <v>1583</v>
      </c>
    </row>
    <row r="431" spans="1:10" ht="24">
      <c r="A431" s="18">
        <f ca="1" t="shared" si="21"/>
        <v>350</v>
      </c>
      <c r="B431" s="68" t="s">
        <v>704</v>
      </c>
      <c r="C431" s="63" t="s">
        <v>242</v>
      </c>
      <c r="D431" s="50" t="s">
        <v>1269</v>
      </c>
      <c r="E431" s="65" t="s">
        <v>868</v>
      </c>
      <c r="F431" s="66">
        <v>199.5</v>
      </c>
      <c r="G431" s="67"/>
      <c r="H431" s="54">
        <f t="shared" si="19"/>
        <v>0</v>
      </c>
      <c r="I431" s="58" t="str">
        <f t="shared" si="20"/>
        <v>A</v>
      </c>
      <c r="J431" s="84" t="s">
        <v>1583</v>
      </c>
    </row>
    <row r="432" spans="1:10" ht="12.75">
      <c r="A432" s="18">
        <f ca="1" t="shared" si="21"/>
        <v>351</v>
      </c>
      <c r="B432" s="68" t="s">
        <v>705</v>
      </c>
      <c r="C432" s="63" t="s">
        <v>242</v>
      </c>
      <c r="D432" s="50" t="s">
        <v>1270</v>
      </c>
      <c r="E432" s="65" t="s">
        <v>868</v>
      </c>
      <c r="F432" s="66">
        <v>37.8</v>
      </c>
      <c r="G432" s="67"/>
      <c r="H432" s="54">
        <f t="shared" si="19"/>
        <v>0</v>
      </c>
      <c r="I432" s="58" t="str">
        <f t="shared" si="20"/>
        <v>A</v>
      </c>
      <c r="J432" s="84" t="s">
        <v>1583</v>
      </c>
    </row>
    <row r="433" spans="1:10" ht="12.75">
      <c r="A433" s="18">
        <f ca="1" t="shared" si="21"/>
        <v>352</v>
      </c>
      <c r="B433" s="68" t="s">
        <v>706</v>
      </c>
      <c r="C433" s="63" t="s">
        <v>242</v>
      </c>
      <c r="D433" s="50" t="s">
        <v>1271</v>
      </c>
      <c r="E433" s="65" t="s">
        <v>868</v>
      </c>
      <c r="F433" s="66">
        <v>34.65</v>
      </c>
      <c r="G433" s="67"/>
      <c r="H433" s="54">
        <f t="shared" si="19"/>
        <v>0</v>
      </c>
      <c r="I433" s="58" t="str">
        <f t="shared" si="20"/>
        <v>A</v>
      </c>
      <c r="J433" s="84" t="s">
        <v>1583</v>
      </c>
    </row>
    <row r="434" spans="1:10" ht="12.75">
      <c r="A434" s="18">
        <f ca="1" t="shared" si="21"/>
        <v>353</v>
      </c>
      <c r="B434" s="68" t="s">
        <v>707</v>
      </c>
      <c r="C434" s="63" t="s">
        <v>242</v>
      </c>
      <c r="D434" s="50" t="s">
        <v>1272</v>
      </c>
      <c r="E434" s="65" t="s">
        <v>868</v>
      </c>
      <c r="F434" s="66">
        <v>91.35</v>
      </c>
      <c r="G434" s="67"/>
      <c r="H434" s="54">
        <f t="shared" si="19"/>
        <v>0</v>
      </c>
      <c r="I434" s="58" t="str">
        <f t="shared" si="20"/>
        <v>A</v>
      </c>
      <c r="J434" s="84" t="s">
        <v>1583</v>
      </c>
    </row>
    <row r="435" spans="1:10" ht="12.75">
      <c r="A435" s="18">
        <f ca="1" t="shared" si="21"/>
        <v>354</v>
      </c>
      <c r="B435" s="68" t="s">
        <v>708</v>
      </c>
      <c r="C435" s="63" t="s">
        <v>242</v>
      </c>
      <c r="D435" s="50" t="s">
        <v>1273</v>
      </c>
      <c r="E435" s="65" t="s">
        <v>868</v>
      </c>
      <c r="F435" s="66">
        <v>352.8</v>
      </c>
      <c r="G435" s="67"/>
      <c r="H435" s="54">
        <f t="shared" si="19"/>
        <v>0</v>
      </c>
      <c r="I435" s="58" t="str">
        <f t="shared" si="20"/>
        <v>A</v>
      </c>
      <c r="J435" s="84" t="s">
        <v>1583</v>
      </c>
    </row>
    <row r="436" spans="1:10" ht="12.75">
      <c r="A436" s="18">
        <f ca="1" t="shared" si="21"/>
        <v>355</v>
      </c>
      <c r="B436" s="68" t="s">
        <v>709</v>
      </c>
      <c r="C436" s="63" t="s">
        <v>242</v>
      </c>
      <c r="D436" s="50" t="s">
        <v>1274</v>
      </c>
      <c r="E436" s="65" t="s">
        <v>868</v>
      </c>
      <c r="F436" s="66">
        <v>23.1</v>
      </c>
      <c r="G436" s="67"/>
      <c r="H436" s="54">
        <f t="shared" si="19"/>
        <v>0</v>
      </c>
      <c r="I436" s="58" t="str">
        <f t="shared" si="20"/>
        <v>A</v>
      </c>
      <c r="J436" s="84" t="s">
        <v>1583</v>
      </c>
    </row>
    <row r="437" spans="1:10" ht="12.75">
      <c r="A437" s="18">
        <f ca="1" t="shared" si="21"/>
        <v>356</v>
      </c>
      <c r="B437" s="68" t="s">
        <v>710</v>
      </c>
      <c r="C437" s="63" t="s">
        <v>242</v>
      </c>
      <c r="D437" s="50" t="s">
        <v>1275</v>
      </c>
      <c r="E437" s="65" t="s">
        <v>868</v>
      </c>
      <c r="F437" s="66">
        <v>1008</v>
      </c>
      <c r="G437" s="67"/>
      <c r="H437" s="54">
        <f t="shared" si="19"/>
        <v>0</v>
      </c>
      <c r="I437" s="58" t="str">
        <f t="shared" si="20"/>
        <v>A</v>
      </c>
      <c r="J437" s="84" t="s">
        <v>1583</v>
      </c>
    </row>
    <row r="438" spans="1:10" ht="12.75">
      <c r="A438" s="18">
        <f ca="1" t="shared" si="21"/>
        <v>357</v>
      </c>
      <c r="B438" s="68" t="s">
        <v>711</v>
      </c>
      <c r="C438" s="63" t="s">
        <v>242</v>
      </c>
      <c r="D438" s="50" t="s">
        <v>1276</v>
      </c>
      <c r="E438" s="65" t="s">
        <v>866</v>
      </c>
      <c r="F438" s="66">
        <v>35</v>
      </c>
      <c r="G438" s="67"/>
      <c r="H438" s="54">
        <f t="shared" si="19"/>
        <v>0</v>
      </c>
      <c r="I438" s="58" t="str">
        <f t="shared" si="20"/>
        <v>A</v>
      </c>
      <c r="J438" s="84" t="s">
        <v>1583</v>
      </c>
    </row>
    <row r="439" spans="1:10" ht="24">
      <c r="A439" s="18">
        <f ca="1" t="shared" si="21"/>
        <v>358</v>
      </c>
      <c r="B439" s="68" t="s">
        <v>712</v>
      </c>
      <c r="C439" s="63" t="s">
        <v>242</v>
      </c>
      <c r="D439" s="50" t="s">
        <v>1277</v>
      </c>
      <c r="E439" s="65" t="s">
        <v>866</v>
      </c>
      <c r="F439" s="66">
        <v>8</v>
      </c>
      <c r="G439" s="67"/>
      <c r="H439" s="54">
        <f t="shared" si="19"/>
        <v>0</v>
      </c>
      <c r="I439" s="58" t="str">
        <f t="shared" si="20"/>
        <v>A</v>
      </c>
      <c r="J439" s="84" t="s">
        <v>1583</v>
      </c>
    </row>
    <row r="440" spans="1:10" ht="24">
      <c r="A440" s="18">
        <f ca="1" t="shared" si="21"/>
        <v>359</v>
      </c>
      <c r="B440" s="68" t="s">
        <v>713</v>
      </c>
      <c r="C440" s="63" t="s">
        <v>242</v>
      </c>
      <c r="D440" s="50" t="s">
        <v>1278</v>
      </c>
      <c r="E440" s="65" t="s">
        <v>866</v>
      </c>
      <c r="F440" s="66">
        <v>8</v>
      </c>
      <c r="G440" s="67"/>
      <c r="H440" s="54">
        <f t="shared" si="19"/>
        <v>0</v>
      </c>
      <c r="I440" s="58" t="str">
        <f t="shared" si="20"/>
        <v>A</v>
      </c>
      <c r="J440" s="84" t="s">
        <v>1583</v>
      </c>
    </row>
    <row r="441" spans="1:10" ht="12.75">
      <c r="A441" s="18">
        <f ca="1" t="shared" si="21"/>
        <v>360</v>
      </c>
      <c r="B441" s="68" t="s">
        <v>714</v>
      </c>
      <c r="C441" s="63" t="s">
        <v>242</v>
      </c>
      <c r="D441" s="50" t="s">
        <v>1279</v>
      </c>
      <c r="E441" s="65" t="s">
        <v>866</v>
      </c>
      <c r="F441" s="66">
        <v>10</v>
      </c>
      <c r="G441" s="67"/>
      <c r="H441" s="54">
        <f t="shared" si="19"/>
        <v>0</v>
      </c>
      <c r="I441" s="58" t="str">
        <f t="shared" si="20"/>
        <v>A</v>
      </c>
      <c r="J441" s="84" t="s">
        <v>1583</v>
      </c>
    </row>
    <row r="442" spans="1:10" ht="12.75">
      <c r="A442" s="18">
        <f ca="1" t="shared" si="21"/>
        <v>361</v>
      </c>
      <c r="B442" s="68" t="s">
        <v>715</v>
      </c>
      <c r="C442" s="63" t="s">
        <v>242</v>
      </c>
      <c r="D442" s="50" t="s">
        <v>1280</v>
      </c>
      <c r="E442" s="65" t="s">
        <v>866</v>
      </c>
      <c r="F442" s="66">
        <v>2</v>
      </c>
      <c r="G442" s="67"/>
      <c r="H442" s="54">
        <f t="shared" si="19"/>
        <v>0</v>
      </c>
      <c r="I442" s="58" t="str">
        <f t="shared" si="20"/>
        <v>A</v>
      </c>
      <c r="J442" s="84" t="s">
        <v>1583</v>
      </c>
    </row>
    <row r="443" spans="1:10" ht="12.75">
      <c r="A443" s="18">
        <f ca="1" t="shared" si="21"/>
        <v>362</v>
      </c>
      <c r="B443" s="68" t="s">
        <v>716</v>
      </c>
      <c r="C443" s="63" t="s">
        <v>242</v>
      </c>
      <c r="D443" s="50" t="s">
        <v>1281</v>
      </c>
      <c r="E443" s="65" t="s">
        <v>866</v>
      </c>
      <c r="F443" s="66">
        <v>2</v>
      </c>
      <c r="G443" s="67"/>
      <c r="H443" s="54">
        <f t="shared" si="19"/>
        <v>0</v>
      </c>
      <c r="I443" s="58" t="str">
        <f t="shared" si="20"/>
        <v>A</v>
      </c>
      <c r="J443" s="84" t="s">
        <v>1583</v>
      </c>
    </row>
    <row r="444" spans="1:10" ht="24">
      <c r="A444" s="18">
        <f ca="1" t="shared" si="21"/>
        <v>363</v>
      </c>
      <c r="B444" s="68" t="s">
        <v>717</v>
      </c>
      <c r="C444" s="63" t="s">
        <v>242</v>
      </c>
      <c r="D444" s="50" t="s">
        <v>1282</v>
      </c>
      <c r="E444" s="65" t="s">
        <v>866</v>
      </c>
      <c r="F444" s="66">
        <v>2</v>
      </c>
      <c r="G444" s="67"/>
      <c r="H444" s="54">
        <f t="shared" si="19"/>
        <v>0</v>
      </c>
      <c r="I444" s="58" t="str">
        <f t="shared" si="20"/>
        <v>A</v>
      </c>
      <c r="J444" s="84" t="s">
        <v>1583</v>
      </c>
    </row>
    <row r="445" spans="1:10" ht="24">
      <c r="A445" s="18">
        <f ca="1" t="shared" si="21"/>
        <v>364</v>
      </c>
      <c r="B445" s="68" t="s">
        <v>718</v>
      </c>
      <c r="C445" s="63" t="s">
        <v>242</v>
      </c>
      <c r="D445" s="50" t="s">
        <v>1283</v>
      </c>
      <c r="E445" s="65" t="s">
        <v>866</v>
      </c>
      <c r="F445" s="66">
        <v>2</v>
      </c>
      <c r="G445" s="67"/>
      <c r="H445" s="54">
        <f t="shared" si="19"/>
        <v>0</v>
      </c>
      <c r="I445" s="58" t="str">
        <f t="shared" si="20"/>
        <v>A</v>
      </c>
      <c r="J445" s="84" t="s">
        <v>1583</v>
      </c>
    </row>
    <row r="446" spans="1:10" ht="24">
      <c r="A446" s="18">
        <f ca="1" t="shared" si="21"/>
        <v>365</v>
      </c>
      <c r="B446" s="68" t="s">
        <v>719</v>
      </c>
      <c r="C446" s="63" t="s">
        <v>242</v>
      </c>
      <c r="D446" s="50" t="s">
        <v>1284</v>
      </c>
      <c r="E446" s="65" t="s">
        <v>866</v>
      </c>
      <c r="F446" s="66">
        <v>4</v>
      </c>
      <c r="G446" s="67"/>
      <c r="H446" s="54">
        <f t="shared" si="19"/>
        <v>0</v>
      </c>
      <c r="I446" s="58" t="str">
        <f t="shared" si="20"/>
        <v>A</v>
      </c>
      <c r="J446" s="84" t="s">
        <v>1583</v>
      </c>
    </row>
    <row r="447" spans="1:10" ht="12.75">
      <c r="A447" s="18">
        <f ca="1" t="shared" si="21"/>
        <v>366</v>
      </c>
      <c r="B447" s="68" t="s">
        <v>720</v>
      </c>
      <c r="C447" s="63" t="s">
        <v>242</v>
      </c>
      <c r="D447" s="50" t="s">
        <v>1285</v>
      </c>
      <c r="E447" s="65" t="s">
        <v>866</v>
      </c>
      <c r="F447" s="66">
        <v>4</v>
      </c>
      <c r="G447" s="67"/>
      <c r="H447" s="54">
        <f t="shared" si="19"/>
        <v>0</v>
      </c>
      <c r="I447" s="58" t="str">
        <f t="shared" si="20"/>
        <v>A</v>
      </c>
      <c r="J447" s="84" t="s">
        <v>1583</v>
      </c>
    </row>
    <row r="448" spans="1:10" ht="12.75">
      <c r="A448" s="18">
        <f ca="1" t="shared" si="21"/>
        <v>367</v>
      </c>
      <c r="B448" s="68" t="s">
        <v>721</v>
      </c>
      <c r="C448" s="63" t="s">
        <v>242</v>
      </c>
      <c r="D448" s="50" t="s">
        <v>1286</v>
      </c>
      <c r="E448" s="65" t="s">
        <v>866</v>
      </c>
      <c r="F448" s="66">
        <v>12</v>
      </c>
      <c r="G448" s="67"/>
      <c r="H448" s="54">
        <f t="shared" si="19"/>
        <v>0</v>
      </c>
      <c r="I448" s="58" t="str">
        <f t="shared" si="20"/>
        <v>A</v>
      </c>
      <c r="J448" s="84" t="s">
        <v>1583</v>
      </c>
    </row>
    <row r="449" spans="1:10" ht="12.75">
      <c r="A449" s="18">
        <f ca="1" t="shared" si="21"/>
        <v>368</v>
      </c>
      <c r="B449" s="68" t="s">
        <v>722</v>
      </c>
      <c r="C449" s="63" t="s">
        <v>242</v>
      </c>
      <c r="D449" s="50" t="s">
        <v>1287</v>
      </c>
      <c r="E449" s="65" t="s">
        <v>866</v>
      </c>
      <c r="F449" s="66">
        <v>2</v>
      </c>
      <c r="G449" s="67"/>
      <c r="H449" s="54">
        <f t="shared" si="19"/>
        <v>0</v>
      </c>
      <c r="I449" s="58" t="str">
        <f t="shared" si="20"/>
        <v>A</v>
      </c>
      <c r="J449" s="84" t="s">
        <v>1583</v>
      </c>
    </row>
    <row r="450" spans="1:10" ht="12.75">
      <c r="A450" s="18">
        <f ca="1" t="shared" si="21"/>
        <v>369</v>
      </c>
      <c r="B450" s="68" t="s">
        <v>723</v>
      </c>
      <c r="C450" s="63" t="s">
        <v>242</v>
      </c>
      <c r="D450" s="50" t="s">
        <v>1288</v>
      </c>
      <c r="E450" s="65" t="s">
        <v>866</v>
      </c>
      <c r="F450" s="66">
        <v>2</v>
      </c>
      <c r="G450" s="67"/>
      <c r="H450" s="54">
        <f t="shared" si="19"/>
        <v>0</v>
      </c>
      <c r="I450" s="58" t="str">
        <f t="shared" si="20"/>
        <v>A</v>
      </c>
      <c r="J450" s="84" t="s">
        <v>1583</v>
      </c>
    </row>
    <row r="451" spans="1:10" ht="12.75">
      <c r="A451" s="18">
        <f ca="1" t="shared" si="21"/>
        <v>370</v>
      </c>
      <c r="B451" s="68" t="s">
        <v>724</v>
      </c>
      <c r="C451" s="63" t="s">
        <v>242</v>
      </c>
      <c r="D451" s="50" t="s">
        <v>1288</v>
      </c>
      <c r="E451" s="65" t="s">
        <v>866</v>
      </c>
      <c r="F451" s="66">
        <v>2</v>
      </c>
      <c r="G451" s="67"/>
      <c r="H451" s="54">
        <f t="shared" si="19"/>
        <v>0</v>
      </c>
      <c r="I451" s="58" t="str">
        <f t="shared" si="20"/>
        <v>A</v>
      </c>
      <c r="J451" s="84" t="s">
        <v>1583</v>
      </c>
    </row>
    <row r="452" spans="1:10" ht="12.75">
      <c r="A452" s="18">
        <f ca="1" t="shared" si="21"/>
        <v>371</v>
      </c>
      <c r="B452" s="68" t="s">
        <v>725</v>
      </c>
      <c r="C452" s="63" t="s">
        <v>242</v>
      </c>
      <c r="D452" s="50" t="s">
        <v>1289</v>
      </c>
      <c r="E452" s="65" t="s">
        <v>866</v>
      </c>
      <c r="F452" s="66">
        <v>2</v>
      </c>
      <c r="G452" s="67"/>
      <c r="H452" s="54">
        <f t="shared" si="19"/>
        <v>0</v>
      </c>
      <c r="I452" s="58" t="str">
        <f t="shared" si="20"/>
        <v>A</v>
      </c>
      <c r="J452" s="84" t="s">
        <v>1583</v>
      </c>
    </row>
    <row r="453" spans="1:10" ht="12.75">
      <c r="A453" s="18">
        <f ca="1" t="shared" si="21"/>
        <v>372</v>
      </c>
      <c r="B453" s="68" t="s">
        <v>726</v>
      </c>
      <c r="C453" s="63" t="s">
        <v>242</v>
      </c>
      <c r="D453" s="50" t="s">
        <v>1290</v>
      </c>
      <c r="E453" s="65" t="s">
        <v>866</v>
      </c>
      <c r="F453" s="66">
        <v>2</v>
      </c>
      <c r="G453" s="67"/>
      <c r="H453" s="54">
        <f t="shared" si="19"/>
        <v>0</v>
      </c>
      <c r="I453" s="58" t="str">
        <f t="shared" si="20"/>
        <v>A</v>
      </c>
      <c r="J453" s="84" t="s">
        <v>1583</v>
      </c>
    </row>
    <row r="454" spans="1:10" ht="12.75">
      <c r="A454" s="18">
        <f ca="1" t="shared" si="21"/>
        <v>373</v>
      </c>
      <c r="B454" s="68" t="s">
        <v>727</v>
      </c>
      <c r="C454" s="63" t="s">
        <v>242</v>
      </c>
      <c r="D454" s="50" t="s">
        <v>1291</v>
      </c>
      <c r="E454" s="65" t="s">
        <v>866</v>
      </c>
      <c r="F454" s="66">
        <v>2</v>
      </c>
      <c r="G454" s="67"/>
      <c r="H454" s="54">
        <f t="shared" si="19"/>
        <v>0</v>
      </c>
      <c r="I454" s="58" t="str">
        <f t="shared" si="20"/>
        <v>A</v>
      </c>
      <c r="J454" s="84" t="s">
        <v>1583</v>
      </c>
    </row>
    <row r="455" spans="1:10" ht="24">
      <c r="A455" s="18">
        <f ca="1" t="shared" si="21"/>
        <v>374</v>
      </c>
      <c r="B455" s="68" t="s">
        <v>728</v>
      </c>
      <c r="C455" s="63" t="s">
        <v>242</v>
      </c>
      <c r="D455" s="50" t="s">
        <v>1292</v>
      </c>
      <c r="E455" s="65" t="s">
        <v>866</v>
      </c>
      <c r="F455" s="66">
        <v>2</v>
      </c>
      <c r="G455" s="67"/>
      <c r="H455" s="54">
        <f t="shared" si="19"/>
        <v>0</v>
      </c>
      <c r="I455" s="58" t="str">
        <f t="shared" si="20"/>
        <v>A</v>
      </c>
      <c r="J455" s="84" t="s">
        <v>1583</v>
      </c>
    </row>
    <row r="456" spans="1:10" ht="12.75">
      <c r="A456" s="18">
        <f ca="1" t="shared" si="21"/>
        <v>375</v>
      </c>
      <c r="B456" s="68" t="s">
        <v>729</v>
      </c>
      <c r="C456" s="63" t="s">
        <v>242</v>
      </c>
      <c r="D456" s="50" t="s">
        <v>1293</v>
      </c>
      <c r="E456" s="65" t="s">
        <v>866</v>
      </c>
      <c r="F456" s="66">
        <v>2</v>
      </c>
      <c r="G456" s="67"/>
      <c r="H456" s="54">
        <f t="shared" si="19"/>
        <v>0</v>
      </c>
      <c r="I456" s="58" t="str">
        <f t="shared" si="20"/>
        <v>A</v>
      </c>
      <c r="J456" s="84" t="s">
        <v>1583</v>
      </c>
    </row>
    <row r="457" spans="1:10" ht="12.75">
      <c r="A457" s="18">
        <f ca="1" t="shared" si="21"/>
        <v>376</v>
      </c>
      <c r="B457" s="68" t="s">
        <v>730</v>
      </c>
      <c r="C457" s="63" t="s">
        <v>242</v>
      </c>
      <c r="D457" s="50" t="s">
        <v>1294</v>
      </c>
      <c r="E457" s="65" t="s">
        <v>866</v>
      </c>
      <c r="F457" s="66">
        <v>2</v>
      </c>
      <c r="G457" s="67"/>
      <c r="H457" s="54">
        <f aca="true" t="shared" si="22" ref="H457:H520">+IF(AND(F457="",G457=""),"",ROUND(F457*G457,2))</f>
        <v>0</v>
      </c>
      <c r="I457" s="58" t="str">
        <f aca="true" t="shared" si="23" ref="I457:I520">IF(E457&lt;&gt;"","A","")</f>
        <v>A</v>
      </c>
      <c r="J457" s="84" t="s">
        <v>1583</v>
      </c>
    </row>
    <row r="458" spans="1:10" ht="24">
      <c r="A458" s="18">
        <f ca="1" t="shared" si="21"/>
        <v>377</v>
      </c>
      <c r="B458" s="68" t="s">
        <v>731</v>
      </c>
      <c r="C458" s="63" t="s">
        <v>242</v>
      </c>
      <c r="D458" s="50" t="s">
        <v>1295</v>
      </c>
      <c r="E458" s="65" t="s">
        <v>866</v>
      </c>
      <c r="F458" s="66">
        <v>2</v>
      </c>
      <c r="G458" s="67"/>
      <c r="H458" s="54">
        <f t="shared" si="22"/>
        <v>0</v>
      </c>
      <c r="I458" s="58" t="str">
        <f t="shared" si="23"/>
        <v>A</v>
      </c>
      <c r="J458" s="84" t="s">
        <v>1583</v>
      </c>
    </row>
    <row r="459" spans="1:10" ht="12.75">
      <c r="A459" s="18">
        <f ca="1" t="shared" si="21"/>
        <v>378</v>
      </c>
      <c r="B459" s="68" t="s">
        <v>732</v>
      </c>
      <c r="C459" s="63" t="s">
        <v>242</v>
      </c>
      <c r="D459" s="50" t="s">
        <v>1296</v>
      </c>
      <c r="E459" s="65" t="s">
        <v>866</v>
      </c>
      <c r="F459" s="66">
        <v>2</v>
      </c>
      <c r="G459" s="67"/>
      <c r="H459" s="54">
        <f t="shared" si="22"/>
        <v>0</v>
      </c>
      <c r="I459" s="58" t="str">
        <f t="shared" si="23"/>
        <v>A</v>
      </c>
      <c r="J459" s="84" t="s">
        <v>1583</v>
      </c>
    </row>
    <row r="460" spans="1:10" ht="12.75">
      <c r="A460" s="18">
        <f ca="1" t="shared" si="21"/>
        <v>379</v>
      </c>
      <c r="B460" s="68" t="s">
        <v>733</v>
      </c>
      <c r="C460" s="63" t="s">
        <v>242</v>
      </c>
      <c r="D460" s="50" t="s">
        <v>1297</v>
      </c>
      <c r="E460" s="65" t="s">
        <v>866</v>
      </c>
      <c r="F460" s="66">
        <v>2</v>
      </c>
      <c r="G460" s="67"/>
      <c r="H460" s="54">
        <f t="shared" si="22"/>
        <v>0</v>
      </c>
      <c r="I460" s="58" t="str">
        <f t="shared" si="23"/>
        <v>A</v>
      </c>
      <c r="J460" s="84" t="s">
        <v>1583</v>
      </c>
    </row>
    <row r="461" spans="1:10" ht="12.75">
      <c r="A461" s="18">
        <f ca="1" t="shared" si="21"/>
        <v>380</v>
      </c>
      <c r="B461" s="68" t="s">
        <v>734</v>
      </c>
      <c r="C461" s="63" t="s">
        <v>242</v>
      </c>
      <c r="D461" s="50" t="s">
        <v>1298</v>
      </c>
      <c r="E461" s="65" t="s">
        <v>866</v>
      </c>
      <c r="F461" s="66">
        <v>2</v>
      </c>
      <c r="G461" s="67"/>
      <c r="H461" s="54">
        <f t="shared" si="22"/>
        <v>0</v>
      </c>
      <c r="I461" s="58" t="str">
        <f t="shared" si="23"/>
        <v>A</v>
      </c>
      <c r="J461" s="84" t="s">
        <v>1583</v>
      </c>
    </row>
    <row r="462" spans="1:10" ht="24">
      <c r="A462" s="18">
        <f ca="1" t="shared" si="21"/>
        <v>381</v>
      </c>
      <c r="B462" s="68" t="s">
        <v>735</v>
      </c>
      <c r="C462" s="63" t="s">
        <v>242</v>
      </c>
      <c r="D462" s="50" t="s">
        <v>1299</v>
      </c>
      <c r="E462" s="65" t="s">
        <v>866</v>
      </c>
      <c r="F462" s="66">
        <v>2</v>
      </c>
      <c r="G462" s="67"/>
      <c r="H462" s="54">
        <f t="shared" si="22"/>
        <v>0</v>
      </c>
      <c r="I462" s="58" t="str">
        <f t="shared" si="23"/>
        <v>A</v>
      </c>
      <c r="J462" s="84" t="s">
        <v>1583</v>
      </c>
    </row>
    <row r="463" spans="1:10" ht="12.75">
      <c r="A463" s="18">
        <f ca="1" t="shared" si="21"/>
        <v>382</v>
      </c>
      <c r="B463" s="68" t="s">
        <v>736</v>
      </c>
      <c r="C463" s="63" t="s">
        <v>242</v>
      </c>
      <c r="D463" s="50" t="s">
        <v>1300</v>
      </c>
      <c r="E463" s="65" t="s">
        <v>866</v>
      </c>
      <c r="F463" s="66">
        <v>2</v>
      </c>
      <c r="G463" s="67"/>
      <c r="H463" s="54">
        <f t="shared" si="22"/>
        <v>0</v>
      </c>
      <c r="I463" s="58" t="str">
        <f t="shared" si="23"/>
        <v>A</v>
      </c>
      <c r="J463" s="84" t="s">
        <v>1583</v>
      </c>
    </row>
    <row r="464" spans="1:10" ht="24">
      <c r="A464" s="18">
        <f ca="1" t="shared" si="21"/>
        <v>383</v>
      </c>
      <c r="B464" s="68" t="s">
        <v>737</v>
      </c>
      <c r="C464" s="63" t="s">
        <v>242</v>
      </c>
      <c r="D464" s="50" t="s">
        <v>1301</v>
      </c>
      <c r="E464" s="65" t="s">
        <v>866</v>
      </c>
      <c r="F464" s="66">
        <v>2</v>
      </c>
      <c r="G464" s="67"/>
      <c r="H464" s="54">
        <f t="shared" si="22"/>
        <v>0</v>
      </c>
      <c r="I464" s="58" t="str">
        <f t="shared" si="23"/>
        <v>A</v>
      </c>
      <c r="J464" s="84" t="s">
        <v>1583</v>
      </c>
    </row>
    <row r="465" spans="1:10" ht="12.75">
      <c r="A465" s="18">
        <f ca="1" t="shared" si="21"/>
        <v>384</v>
      </c>
      <c r="B465" s="68" t="s">
        <v>738</v>
      </c>
      <c r="C465" s="63" t="s">
        <v>242</v>
      </c>
      <c r="D465" s="50" t="s">
        <v>1302</v>
      </c>
      <c r="E465" s="65" t="s">
        <v>866</v>
      </c>
      <c r="F465" s="66">
        <v>2</v>
      </c>
      <c r="G465" s="67"/>
      <c r="H465" s="54">
        <f t="shared" si="22"/>
        <v>0</v>
      </c>
      <c r="I465" s="58" t="str">
        <f t="shared" si="23"/>
        <v>A</v>
      </c>
      <c r="J465" s="84" t="s">
        <v>1583</v>
      </c>
    </row>
    <row r="466" spans="1:10" ht="12.75">
      <c r="A466" s="18">
        <f aca="true" ca="1" t="shared" si="24" ref="A466:A529">+IF(NOT(ISBLANK(INDIRECT("e"&amp;ROW()))),MAX(INDIRECT("a$16:A"&amp;ROW()-1))+1,"")</f>
        <v>385</v>
      </c>
      <c r="B466" s="68" t="s">
        <v>739</v>
      </c>
      <c r="C466" s="63" t="s">
        <v>242</v>
      </c>
      <c r="D466" s="50" t="s">
        <v>1303</v>
      </c>
      <c r="E466" s="65" t="s">
        <v>866</v>
      </c>
      <c r="F466" s="66">
        <v>2</v>
      </c>
      <c r="G466" s="67"/>
      <c r="H466" s="54">
        <f t="shared" si="22"/>
        <v>0</v>
      </c>
      <c r="I466" s="58" t="str">
        <f t="shared" si="23"/>
        <v>A</v>
      </c>
      <c r="J466" s="84" t="s">
        <v>1583</v>
      </c>
    </row>
    <row r="467" spans="1:10" ht="12.75">
      <c r="A467" s="18">
        <f ca="1" t="shared" si="24"/>
        <v>386</v>
      </c>
      <c r="B467" s="68" t="s">
        <v>740</v>
      </c>
      <c r="C467" s="63" t="s">
        <v>242</v>
      </c>
      <c r="D467" s="50" t="s">
        <v>1304</v>
      </c>
      <c r="E467" s="65" t="s">
        <v>866</v>
      </c>
      <c r="F467" s="66">
        <v>2</v>
      </c>
      <c r="G467" s="67"/>
      <c r="H467" s="54">
        <f t="shared" si="22"/>
        <v>0</v>
      </c>
      <c r="I467" s="58" t="str">
        <f t="shared" si="23"/>
        <v>A</v>
      </c>
      <c r="J467" s="84" t="s">
        <v>1583</v>
      </c>
    </row>
    <row r="468" spans="1:10" ht="12.75">
      <c r="A468" s="18">
        <f ca="1" t="shared" si="24"/>
        <v>387</v>
      </c>
      <c r="B468" s="68" t="s">
        <v>741</v>
      </c>
      <c r="C468" s="63" t="s">
        <v>242</v>
      </c>
      <c r="D468" s="50" t="s">
        <v>1305</v>
      </c>
      <c r="E468" s="65" t="s">
        <v>866</v>
      </c>
      <c r="F468" s="66">
        <v>2</v>
      </c>
      <c r="G468" s="67"/>
      <c r="H468" s="54">
        <f t="shared" si="22"/>
        <v>0</v>
      </c>
      <c r="I468" s="58" t="str">
        <f t="shared" si="23"/>
        <v>A</v>
      </c>
      <c r="J468" s="84" t="s">
        <v>1583</v>
      </c>
    </row>
    <row r="469" spans="1:10" ht="24">
      <c r="A469" s="18">
        <f ca="1" t="shared" si="24"/>
        <v>388</v>
      </c>
      <c r="B469" s="68" t="s">
        <v>742</v>
      </c>
      <c r="C469" s="63" t="s">
        <v>242</v>
      </c>
      <c r="D469" s="50" t="s">
        <v>1306</v>
      </c>
      <c r="E469" s="65" t="s">
        <v>866</v>
      </c>
      <c r="F469" s="66">
        <v>2</v>
      </c>
      <c r="G469" s="67"/>
      <c r="H469" s="54">
        <f t="shared" si="22"/>
        <v>0</v>
      </c>
      <c r="I469" s="58" t="str">
        <f t="shared" si="23"/>
        <v>A</v>
      </c>
      <c r="J469" s="84" t="s">
        <v>1583</v>
      </c>
    </row>
    <row r="470" spans="1:10" ht="24">
      <c r="A470" s="18">
        <f ca="1" t="shared" si="24"/>
        <v>389</v>
      </c>
      <c r="B470" s="68" t="s">
        <v>743</v>
      </c>
      <c r="C470" s="63" t="s">
        <v>242</v>
      </c>
      <c r="D470" s="50" t="s">
        <v>1307</v>
      </c>
      <c r="E470" s="65" t="s">
        <v>866</v>
      </c>
      <c r="F470" s="66">
        <v>2</v>
      </c>
      <c r="G470" s="67"/>
      <c r="H470" s="54">
        <f t="shared" si="22"/>
        <v>0</v>
      </c>
      <c r="I470" s="58" t="str">
        <f t="shared" si="23"/>
        <v>A</v>
      </c>
      <c r="J470" s="84" t="s">
        <v>1583</v>
      </c>
    </row>
    <row r="471" spans="1:10" ht="12.75">
      <c r="A471" s="18">
        <f ca="1" t="shared" si="24"/>
        <v>390</v>
      </c>
      <c r="B471" s="68" t="s">
        <v>744</v>
      </c>
      <c r="C471" s="63" t="s">
        <v>242</v>
      </c>
      <c r="D471" s="50" t="s">
        <v>1308</v>
      </c>
      <c r="E471" s="65" t="s">
        <v>866</v>
      </c>
      <c r="F471" s="66">
        <v>2</v>
      </c>
      <c r="G471" s="67"/>
      <c r="H471" s="54">
        <f t="shared" si="22"/>
        <v>0</v>
      </c>
      <c r="I471" s="58" t="str">
        <f t="shared" si="23"/>
        <v>A</v>
      </c>
      <c r="J471" s="84" t="s">
        <v>1583</v>
      </c>
    </row>
    <row r="472" spans="1:10" ht="12.75">
      <c r="A472" s="18">
        <f ca="1" t="shared" si="24"/>
        <v>391</v>
      </c>
      <c r="B472" s="68" t="s">
        <v>745</v>
      </c>
      <c r="C472" s="63" t="s">
        <v>242</v>
      </c>
      <c r="D472" s="50" t="s">
        <v>1309</v>
      </c>
      <c r="E472" s="65" t="s">
        <v>866</v>
      </c>
      <c r="F472" s="66">
        <v>10</v>
      </c>
      <c r="G472" s="67"/>
      <c r="H472" s="54">
        <f t="shared" si="22"/>
        <v>0</v>
      </c>
      <c r="I472" s="58" t="str">
        <f t="shared" si="23"/>
        <v>A</v>
      </c>
      <c r="J472" s="84" t="s">
        <v>1583</v>
      </c>
    </row>
    <row r="473" spans="1:10" ht="24">
      <c r="A473" s="18">
        <f ca="1" t="shared" si="24"/>
        <v>392</v>
      </c>
      <c r="B473" s="68" t="s">
        <v>746</v>
      </c>
      <c r="C473" s="63" t="s">
        <v>242</v>
      </c>
      <c r="D473" s="50" t="s">
        <v>1310</v>
      </c>
      <c r="E473" s="65" t="s">
        <v>866</v>
      </c>
      <c r="F473" s="66">
        <v>18</v>
      </c>
      <c r="G473" s="67"/>
      <c r="H473" s="54">
        <f t="shared" si="22"/>
        <v>0</v>
      </c>
      <c r="I473" s="58" t="str">
        <f t="shared" si="23"/>
        <v>A</v>
      </c>
      <c r="J473" s="84" t="s">
        <v>1583</v>
      </c>
    </row>
    <row r="474" spans="1:10" ht="12.75">
      <c r="A474" s="18">
        <f ca="1" t="shared" si="24"/>
        <v>393</v>
      </c>
      <c r="B474" s="68" t="s">
        <v>747</v>
      </c>
      <c r="C474" s="63" t="s">
        <v>242</v>
      </c>
      <c r="D474" s="50" t="s">
        <v>1311</v>
      </c>
      <c r="E474" s="65" t="s">
        <v>866</v>
      </c>
      <c r="F474" s="66">
        <v>4</v>
      </c>
      <c r="G474" s="67"/>
      <c r="H474" s="54">
        <f t="shared" si="22"/>
        <v>0</v>
      </c>
      <c r="I474" s="58" t="str">
        <f t="shared" si="23"/>
        <v>A</v>
      </c>
      <c r="J474" s="84" t="s">
        <v>1583</v>
      </c>
    </row>
    <row r="475" spans="1:10" ht="12.75">
      <c r="A475" s="18">
        <f ca="1" t="shared" si="24"/>
        <v>394</v>
      </c>
      <c r="B475" s="68" t="s">
        <v>748</v>
      </c>
      <c r="C475" s="63" t="s">
        <v>242</v>
      </c>
      <c r="D475" s="50" t="s">
        <v>1312</v>
      </c>
      <c r="E475" s="65" t="s">
        <v>866</v>
      </c>
      <c r="F475" s="66">
        <v>4</v>
      </c>
      <c r="G475" s="67"/>
      <c r="H475" s="54">
        <f t="shared" si="22"/>
        <v>0</v>
      </c>
      <c r="I475" s="58" t="str">
        <f t="shared" si="23"/>
        <v>A</v>
      </c>
      <c r="J475" s="84" t="s">
        <v>1583</v>
      </c>
    </row>
    <row r="476" spans="1:10" ht="12.75">
      <c r="A476" s="18">
        <f ca="1" t="shared" si="24"/>
        <v>395</v>
      </c>
      <c r="B476" s="68" t="s">
        <v>749</v>
      </c>
      <c r="C476" s="63" t="s">
        <v>242</v>
      </c>
      <c r="D476" s="50" t="s">
        <v>1313</v>
      </c>
      <c r="E476" s="65" t="s">
        <v>866</v>
      </c>
      <c r="F476" s="66">
        <v>8</v>
      </c>
      <c r="G476" s="67"/>
      <c r="H476" s="54">
        <f t="shared" si="22"/>
        <v>0</v>
      </c>
      <c r="I476" s="58" t="str">
        <f t="shared" si="23"/>
        <v>A</v>
      </c>
      <c r="J476" s="84" t="s">
        <v>1583</v>
      </c>
    </row>
    <row r="477" spans="1:10" ht="12.75">
      <c r="A477" s="18">
        <f ca="1" t="shared" si="24"/>
        <v>396</v>
      </c>
      <c r="B477" s="68" t="s">
        <v>750</v>
      </c>
      <c r="C477" s="63" t="s">
        <v>242</v>
      </c>
      <c r="D477" s="50" t="s">
        <v>1314</v>
      </c>
      <c r="E477" s="65" t="s">
        <v>866</v>
      </c>
      <c r="F477" s="66">
        <v>32</v>
      </c>
      <c r="G477" s="67"/>
      <c r="H477" s="54">
        <f t="shared" si="22"/>
        <v>0</v>
      </c>
      <c r="I477" s="58" t="str">
        <f t="shared" si="23"/>
        <v>A</v>
      </c>
      <c r="J477" s="84" t="s">
        <v>1583</v>
      </c>
    </row>
    <row r="478" spans="1:10" ht="12.75">
      <c r="A478" s="18">
        <f ca="1" t="shared" si="24"/>
        <v>397</v>
      </c>
      <c r="B478" s="68" t="s">
        <v>751</v>
      </c>
      <c r="C478" s="63" t="s">
        <v>242</v>
      </c>
      <c r="D478" s="50" t="s">
        <v>1315</v>
      </c>
      <c r="E478" s="65" t="s">
        <v>866</v>
      </c>
      <c r="F478" s="66">
        <v>2</v>
      </c>
      <c r="G478" s="67"/>
      <c r="H478" s="54">
        <f t="shared" si="22"/>
        <v>0</v>
      </c>
      <c r="I478" s="58" t="str">
        <f t="shared" si="23"/>
        <v>A</v>
      </c>
      <c r="J478" s="84" t="s">
        <v>1583</v>
      </c>
    </row>
    <row r="479" spans="1:10" ht="12.75">
      <c r="A479" s="18">
        <f ca="1" t="shared" si="24"/>
        <v>398</v>
      </c>
      <c r="B479" s="68" t="s">
        <v>752</v>
      </c>
      <c r="C479" s="63" t="s">
        <v>242</v>
      </c>
      <c r="D479" s="50" t="s">
        <v>1316</v>
      </c>
      <c r="E479" s="65" t="s">
        <v>866</v>
      </c>
      <c r="F479" s="66">
        <v>83</v>
      </c>
      <c r="G479" s="67"/>
      <c r="H479" s="54">
        <f t="shared" si="22"/>
        <v>0</v>
      </c>
      <c r="I479" s="58" t="str">
        <f t="shared" si="23"/>
        <v>A</v>
      </c>
      <c r="J479" s="84" t="s">
        <v>1583</v>
      </c>
    </row>
    <row r="480" spans="1:10" ht="12.75">
      <c r="A480" s="18">
        <f ca="1" t="shared" si="24"/>
        <v>399</v>
      </c>
      <c r="B480" s="68" t="s">
        <v>753</v>
      </c>
      <c r="C480" s="63" t="s">
        <v>242</v>
      </c>
      <c r="D480" s="50" t="s">
        <v>1317</v>
      </c>
      <c r="E480" s="65" t="s">
        <v>873</v>
      </c>
      <c r="F480" s="66">
        <v>8</v>
      </c>
      <c r="G480" s="67"/>
      <c r="H480" s="54">
        <f t="shared" si="22"/>
        <v>0</v>
      </c>
      <c r="I480" s="58" t="str">
        <f t="shared" si="23"/>
        <v>A</v>
      </c>
      <c r="J480" s="84" t="s">
        <v>1583</v>
      </c>
    </row>
    <row r="481" spans="1:10" ht="12.75">
      <c r="A481" s="18">
        <f ca="1" t="shared" si="24"/>
        <v>400</v>
      </c>
      <c r="B481" s="68" t="s">
        <v>754</v>
      </c>
      <c r="C481" s="63" t="s">
        <v>242</v>
      </c>
      <c r="D481" s="50" t="s">
        <v>1318</v>
      </c>
      <c r="E481" s="65" t="s">
        <v>873</v>
      </c>
      <c r="F481" s="66">
        <v>8</v>
      </c>
      <c r="G481" s="67"/>
      <c r="H481" s="54">
        <f t="shared" si="22"/>
        <v>0</v>
      </c>
      <c r="I481" s="58" t="str">
        <f t="shared" si="23"/>
        <v>A</v>
      </c>
      <c r="J481" s="84" t="s">
        <v>1583</v>
      </c>
    </row>
    <row r="482" spans="1:10" ht="12.75">
      <c r="A482" s="18">
        <f ca="1" t="shared" si="24"/>
        <v>401</v>
      </c>
      <c r="B482" s="68" t="s">
        <v>755</v>
      </c>
      <c r="C482" s="63" t="s">
        <v>242</v>
      </c>
      <c r="D482" s="50" t="s">
        <v>1319</v>
      </c>
      <c r="E482" s="65" t="s">
        <v>868</v>
      </c>
      <c r="F482" s="66">
        <v>10</v>
      </c>
      <c r="G482" s="67"/>
      <c r="H482" s="54">
        <f t="shared" si="22"/>
        <v>0</v>
      </c>
      <c r="I482" s="58" t="str">
        <f t="shared" si="23"/>
        <v>A</v>
      </c>
      <c r="J482" s="84" t="s">
        <v>1583</v>
      </c>
    </row>
    <row r="483" spans="1:10" ht="12.75">
      <c r="A483" s="18">
        <f ca="1" t="shared" si="24"/>
        <v>402</v>
      </c>
      <c r="B483" s="68" t="s">
        <v>756</v>
      </c>
      <c r="C483" s="63" t="s">
        <v>242</v>
      </c>
      <c r="D483" s="50" t="s">
        <v>1320</v>
      </c>
      <c r="E483" s="65" t="s">
        <v>873</v>
      </c>
      <c r="F483" s="66">
        <v>6</v>
      </c>
      <c r="G483" s="67"/>
      <c r="H483" s="54">
        <f t="shared" si="22"/>
        <v>0</v>
      </c>
      <c r="I483" s="58" t="str">
        <f t="shared" si="23"/>
        <v>A</v>
      </c>
      <c r="J483" s="84" t="s">
        <v>1583</v>
      </c>
    </row>
    <row r="484" spans="1:10" ht="12.75">
      <c r="A484" s="18">
        <f ca="1" t="shared" si="24"/>
        <v>403</v>
      </c>
      <c r="B484" s="68" t="s">
        <v>757</v>
      </c>
      <c r="C484" s="63" t="s">
        <v>242</v>
      </c>
      <c r="D484" s="50" t="s">
        <v>1321</v>
      </c>
      <c r="E484" s="65" t="s">
        <v>873</v>
      </c>
      <c r="F484" s="66">
        <v>4</v>
      </c>
      <c r="G484" s="67"/>
      <c r="H484" s="54">
        <f t="shared" si="22"/>
        <v>0</v>
      </c>
      <c r="I484" s="58" t="str">
        <f t="shared" si="23"/>
        <v>A</v>
      </c>
      <c r="J484" s="84" t="s">
        <v>1583</v>
      </c>
    </row>
    <row r="485" spans="1:10" ht="12.75">
      <c r="A485" s="18">
        <f ca="1" t="shared" si="24"/>
        <v>404</v>
      </c>
      <c r="B485" s="68" t="s">
        <v>758</v>
      </c>
      <c r="C485" s="63"/>
      <c r="D485" s="50" t="s">
        <v>1322</v>
      </c>
      <c r="E485" s="65" t="s">
        <v>866</v>
      </c>
      <c r="F485" s="66">
        <v>15</v>
      </c>
      <c r="G485" s="67"/>
      <c r="H485" s="54">
        <f t="shared" si="22"/>
        <v>0</v>
      </c>
      <c r="I485" s="58" t="str">
        <f t="shared" si="23"/>
        <v>A</v>
      </c>
      <c r="J485" s="84" t="s">
        <v>1574</v>
      </c>
    </row>
    <row r="486" spans="1:10" ht="12.75">
      <c r="A486" s="18">
        <f ca="1" t="shared" si="24"/>
        <v>405</v>
      </c>
      <c r="B486" s="68" t="s">
        <v>759</v>
      </c>
      <c r="C486" s="63" t="s">
        <v>242</v>
      </c>
      <c r="D486" s="50" t="s">
        <v>1323</v>
      </c>
      <c r="E486" s="65" t="s">
        <v>866</v>
      </c>
      <c r="F486" s="66">
        <v>11</v>
      </c>
      <c r="G486" s="67"/>
      <c r="H486" s="54">
        <f t="shared" si="22"/>
        <v>0</v>
      </c>
      <c r="I486" s="58" t="str">
        <f t="shared" si="23"/>
        <v>A</v>
      </c>
      <c r="J486" s="84" t="s">
        <v>1574</v>
      </c>
    </row>
    <row r="487" spans="1:10" ht="12.75">
      <c r="A487" s="18">
        <f ca="1" t="shared" si="24"/>
        <v>406</v>
      </c>
      <c r="B487" s="68" t="s">
        <v>760</v>
      </c>
      <c r="C487" s="63"/>
      <c r="D487" s="50" t="s">
        <v>1324</v>
      </c>
      <c r="E487" s="65" t="s">
        <v>866</v>
      </c>
      <c r="F487" s="66">
        <v>26</v>
      </c>
      <c r="G487" s="67"/>
      <c r="H487" s="54">
        <f t="shared" si="22"/>
        <v>0</v>
      </c>
      <c r="I487" s="58" t="str">
        <f t="shared" si="23"/>
        <v>A</v>
      </c>
      <c r="J487" s="84" t="s">
        <v>1574</v>
      </c>
    </row>
    <row r="488" spans="1:10" ht="12.75">
      <c r="A488" s="18">
        <f ca="1" t="shared" si="24"/>
        <v>407</v>
      </c>
      <c r="B488" s="68" t="s">
        <v>761</v>
      </c>
      <c r="C488" s="63"/>
      <c r="D488" s="50" t="s">
        <v>1325</v>
      </c>
      <c r="E488" s="65" t="s">
        <v>866</v>
      </c>
      <c r="F488" s="66">
        <v>5</v>
      </c>
      <c r="G488" s="67"/>
      <c r="H488" s="54">
        <f t="shared" si="22"/>
        <v>0</v>
      </c>
      <c r="I488" s="58" t="str">
        <f t="shared" si="23"/>
        <v>A</v>
      </c>
      <c r="J488" s="84" t="s">
        <v>1574</v>
      </c>
    </row>
    <row r="489" spans="1:10" ht="12.75">
      <c r="A489" s="18">
        <f ca="1" t="shared" si="24"/>
        <v>408</v>
      </c>
      <c r="B489" s="68" t="s">
        <v>762</v>
      </c>
      <c r="C489" s="63"/>
      <c r="D489" s="50" t="s">
        <v>1326</v>
      </c>
      <c r="E489" s="65" t="s">
        <v>866</v>
      </c>
      <c r="F489" s="66">
        <v>2</v>
      </c>
      <c r="G489" s="67"/>
      <c r="H489" s="54">
        <f t="shared" si="22"/>
        <v>0</v>
      </c>
      <c r="I489" s="58" t="str">
        <f t="shared" si="23"/>
        <v>A</v>
      </c>
      <c r="J489" s="84" t="s">
        <v>1574</v>
      </c>
    </row>
    <row r="490" spans="1:10" ht="12.75">
      <c r="A490" s="18">
        <f ca="1" t="shared" si="24"/>
        <v>409</v>
      </c>
      <c r="B490" s="68" t="s">
        <v>763</v>
      </c>
      <c r="C490" s="63"/>
      <c r="D490" s="50" t="s">
        <v>1327</v>
      </c>
      <c r="E490" s="65" t="s">
        <v>866</v>
      </c>
      <c r="F490" s="66">
        <v>15</v>
      </c>
      <c r="G490" s="67"/>
      <c r="H490" s="54">
        <f t="shared" si="22"/>
        <v>0</v>
      </c>
      <c r="I490" s="58" t="str">
        <f t="shared" si="23"/>
        <v>A</v>
      </c>
      <c r="J490" s="84" t="s">
        <v>1574</v>
      </c>
    </row>
    <row r="491" spans="1:10" ht="12.75">
      <c r="A491" s="18">
        <f ca="1" t="shared" si="24"/>
        <v>410</v>
      </c>
      <c r="B491" s="68" t="s">
        <v>764</v>
      </c>
      <c r="C491" s="63" t="s">
        <v>242</v>
      </c>
      <c r="D491" s="50" t="s">
        <v>1328</v>
      </c>
      <c r="E491" s="65" t="s">
        <v>866</v>
      </c>
      <c r="F491" s="66">
        <v>15</v>
      </c>
      <c r="G491" s="67"/>
      <c r="H491" s="54">
        <f t="shared" si="22"/>
        <v>0</v>
      </c>
      <c r="I491" s="58" t="str">
        <f t="shared" si="23"/>
        <v>A</v>
      </c>
      <c r="J491" s="84" t="s">
        <v>1574</v>
      </c>
    </row>
    <row r="492" spans="1:10" ht="12.75">
      <c r="A492" s="18">
        <f ca="1" t="shared" si="24"/>
        <v>411</v>
      </c>
      <c r="B492" s="68" t="s">
        <v>765</v>
      </c>
      <c r="C492" s="63" t="s">
        <v>242</v>
      </c>
      <c r="D492" s="50" t="s">
        <v>1329</v>
      </c>
      <c r="E492" s="65" t="s">
        <v>869</v>
      </c>
      <c r="F492" s="66">
        <v>1</v>
      </c>
      <c r="G492" s="67"/>
      <c r="H492" s="54">
        <f t="shared" si="22"/>
        <v>0</v>
      </c>
      <c r="I492" s="58" t="str">
        <f t="shared" si="23"/>
        <v>A</v>
      </c>
      <c r="J492" s="84" t="s">
        <v>1574</v>
      </c>
    </row>
    <row r="493" spans="1:10" ht="12.75">
      <c r="A493" s="18">
        <f ca="1" t="shared" si="24"/>
        <v>412</v>
      </c>
      <c r="B493" s="68" t="s">
        <v>766</v>
      </c>
      <c r="C493" s="63" t="s">
        <v>242</v>
      </c>
      <c r="D493" s="50" t="s">
        <v>1330</v>
      </c>
      <c r="E493" s="65" t="s">
        <v>866</v>
      </c>
      <c r="F493" s="66">
        <v>11</v>
      </c>
      <c r="G493" s="67"/>
      <c r="H493" s="54">
        <f t="shared" si="22"/>
        <v>0</v>
      </c>
      <c r="I493" s="58" t="str">
        <f t="shared" si="23"/>
        <v>A</v>
      </c>
      <c r="J493" s="84" t="s">
        <v>1583</v>
      </c>
    </row>
    <row r="494" spans="1:10" ht="12.75">
      <c r="A494" s="18">
        <f ca="1" t="shared" si="24"/>
        <v>413</v>
      </c>
      <c r="B494" s="68" t="s">
        <v>767</v>
      </c>
      <c r="C494" s="63" t="s">
        <v>242</v>
      </c>
      <c r="D494" s="50" t="s">
        <v>1331</v>
      </c>
      <c r="E494" s="65" t="s">
        <v>866</v>
      </c>
      <c r="F494" s="66">
        <v>1</v>
      </c>
      <c r="G494" s="67"/>
      <c r="H494" s="54">
        <f t="shared" si="22"/>
        <v>0</v>
      </c>
      <c r="I494" s="58" t="str">
        <f t="shared" si="23"/>
        <v>A</v>
      </c>
      <c r="J494" s="84" t="s">
        <v>1583</v>
      </c>
    </row>
    <row r="495" spans="1:10" ht="12.75">
      <c r="A495" s="18">
        <f ca="1" t="shared" si="24"/>
        <v>414</v>
      </c>
      <c r="B495" s="68" t="s">
        <v>768</v>
      </c>
      <c r="C495" s="63" t="s">
        <v>242</v>
      </c>
      <c r="D495" s="50" t="s">
        <v>1332</v>
      </c>
      <c r="E495" s="65" t="s">
        <v>866</v>
      </c>
      <c r="F495" s="66">
        <v>5</v>
      </c>
      <c r="G495" s="67"/>
      <c r="H495" s="54">
        <f t="shared" si="22"/>
        <v>0</v>
      </c>
      <c r="I495" s="58" t="str">
        <f t="shared" si="23"/>
        <v>A</v>
      </c>
      <c r="J495" s="84" t="s">
        <v>1583</v>
      </c>
    </row>
    <row r="496" spans="1:10" ht="12.75">
      <c r="A496" s="18">
        <f ca="1" t="shared" si="24"/>
        <v>415</v>
      </c>
      <c r="B496" s="68" t="s">
        <v>769</v>
      </c>
      <c r="C496" s="63" t="s">
        <v>242</v>
      </c>
      <c r="D496" s="50" t="s">
        <v>1333</v>
      </c>
      <c r="E496" s="65" t="s">
        <v>866</v>
      </c>
      <c r="F496" s="66">
        <v>10</v>
      </c>
      <c r="G496" s="67"/>
      <c r="H496" s="54">
        <f t="shared" si="22"/>
        <v>0</v>
      </c>
      <c r="I496" s="58" t="str">
        <f t="shared" si="23"/>
        <v>A</v>
      </c>
      <c r="J496" s="84" t="s">
        <v>1583</v>
      </c>
    </row>
    <row r="497" spans="1:10" ht="12.75">
      <c r="A497" s="18">
        <f ca="1" t="shared" si="24"/>
        <v>416</v>
      </c>
      <c r="B497" s="68" t="s">
        <v>770</v>
      </c>
      <c r="C497" s="63" t="s">
        <v>242</v>
      </c>
      <c r="D497" s="50" t="s">
        <v>1334</v>
      </c>
      <c r="E497" s="65" t="s">
        <v>866</v>
      </c>
      <c r="F497" s="66">
        <v>6</v>
      </c>
      <c r="G497" s="67"/>
      <c r="H497" s="54">
        <f t="shared" si="22"/>
        <v>0</v>
      </c>
      <c r="I497" s="58" t="str">
        <f t="shared" si="23"/>
        <v>A</v>
      </c>
      <c r="J497" s="84" t="s">
        <v>1583</v>
      </c>
    </row>
    <row r="498" spans="1:10" ht="12.75">
      <c r="A498" s="18">
        <f ca="1" t="shared" si="24"/>
        <v>417</v>
      </c>
      <c r="B498" s="68" t="s">
        <v>771</v>
      </c>
      <c r="C498" s="63" t="s">
        <v>242</v>
      </c>
      <c r="D498" s="50" t="s">
        <v>1335</v>
      </c>
      <c r="E498" s="65" t="s">
        <v>866</v>
      </c>
      <c r="F498" s="66">
        <v>3</v>
      </c>
      <c r="G498" s="67"/>
      <c r="H498" s="54">
        <f t="shared" si="22"/>
        <v>0</v>
      </c>
      <c r="I498" s="58" t="str">
        <f t="shared" si="23"/>
        <v>A</v>
      </c>
      <c r="J498" s="84" t="s">
        <v>1583</v>
      </c>
    </row>
    <row r="499" spans="1:10" ht="12.75">
      <c r="A499" s="18">
        <f ca="1" t="shared" si="24"/>
        <v>418</v>
      </c>
      <c r="B499" s="68" t="s">
        <v>772</v>
      </c>
      <c r="C499" s="63" t="s">
        <v>242</v>
      </c>
      <c r="D499" s="50" t="s">
        <v>1336</v>
      </c>
      <c r="E499" s="65" t="s">
        <v>866</v>
      </c>
      <c r="F499" s="66">
        <v>8</v>
      </c>
      <c r="G499" s="67"/>
      <c r="H499" s="54">
        <f t="shared" si="22"/>
        <v>0</v>
      </c>
      <c r="I499" s="58" t="str">
        <f t="shared" si="23"/>
        <v>A</v>
      </c>
      <c r="J499" s="84" t="s">
        <v>1583</v>
      </c>
    </row>
    <row r="500" spans="1:10" ht="12.75">
      <c r="A500" s="18">
        <f ca="1" t="shared" si="24"/>
        <v>419</v>
      </c>
      <c r="B500" s="68" t="s">
        <v>773</v>
      </c>
      <c r="C500" s="63"/>
      <c r="D500" s="50" t="s">
        <v>1337</v>
      </c>
      <c r="E500" s="65" t="s">
        <v>866</v>
      </c>
      <c r="F500" s="66">
        <v>4</v>
      </c>
      <c r="G500" s="67"/>
      <c r="H500" s="54">
        <f t="shared" si="22"/>
        <v>0</v>
      </c>
      <c r="I500" s="58" t="str">
        <f t="shared" si="23"/>
        <v>A</v>
      </c>
      <c r="J500" s="84" t="s">
        <v>1583</v>
      </c>
    </row>
    <row r="501" spans="1:10" ht="12.75">
      <c r="A501" s="18">
        <f ca="1" t="shared" si="24"/>
        <v>420</v>
      </c>
      <c r="B501" s="68" t="s">
        <v>774</v>
      </c>
      <c r="C501" s="63"/>
      <c r="D501" s="50" t="s">
        <v>1338</v>
      </c>
      <c r="E501" s="65" t="s">
        <v>866</v>
      </c>
      <c r="F501" s="66">
        <v>6</v>
      </c>
      <c r="G501" s="67"/>
      <c r="H501" s="54">
        <f t="shared" si="22"/>
        <v>0</v>
      </c>
      <c r="I501" s="58" t="str">
        <f t="shared" si="23"/>
        <v>A</v>
      </c>
      <c r="J501" s="84" t="s">
        <v>1583</v>
      </c>
    </row>
    <row r="502" spans="1:10" ht="12.75">
      <c r="A502" s="18">
        <f ca="1" t="shared" si="24"/>
        <v>421</v>
      </c>
      <c r="B502" s="68" t="s">
        <v>775</v>
      </c>
      <c r="C502" s="63"/>
      <c r="D502" s="50" t="s">
        <v>1339</v>
      </c>
      <c r="E502" s="65" t="s">
        <v>866</v>
      </c>
      <c r="F502" s="66">
        <v>2</v>
      </c>
      <c r="G502" s="67"/>
      <c r="H502" s="54">
        <f t="shared" si="22"/>
        <v>0</v>
      </c>
      <c r="I502" s="58" t="str">
        <f t="shared" si="23"/>
        <v>A</v>
      </c>
      <c r="J502" s="84" t="s">
        <v>1583</v>
      </c>
    </row>
    <row r="503" spans="1:10" ht="12.75">
      <c r="A503" s="18">
        <f ca="1" t="shared" si="24"/>
        <v>422</v>
      </c>
      <c r="B503" s="68" t="s">
        <v>776</v>
      </c>
      <c r="C503" s="63" t="s">
        <v>242</v>
      </c>
      <c r="D503" s="50" t="s">
        <v>1340</v>
      </c>
      <c r="E503" s="65" t="s">
        <v>866</v>
      </c>
      <c r="F503" s="66">
        <v>4</v>
      </c>
      <c r="G503" s="67"/>
      <c r="H503" s="54">
        <f t="shared" si="22"/>
        <v>0</v>
      </c>
      <c r="I503" s="58" t="str">
        <f t="shared" si="23"/>
        <v>A</v>
      </c>
      <c r="J503" s="84" t="s">
        <v>1583</v>
      </c>
    </row>
    <row r="504" spans="1:10" ht="12.75">
      <c r="A504" s="18">
        <f ca="1" t="shared" si="24"/>
        <v>423</v>
      </c>
      <c r="B504" s="68" t="s">
        <v>777</v>
      </c>
      <c r="C504" s="63" t="s">
        <v>242</v>
      </c>
      <c r="D504" s="50" t="s">
        <v>1332</v>
      </c>
      <c r="E504" s="65" t="s">
        <v>866</v>
      </c>
      <c r="F504" s="66">
        <v>5</v>
      </c>
      <c r="G504" s="67"/>
      <c r="H504" s="54">
        <f t="shared" si="22"/>
        <v>0</v>
      </c>
      <c r="I504" s="58" t="str">
        <f t="shared" si="23"/>
        <v>A</v>
      </c>
      <c r="J504" s="84" t="s">
        <v>1583</v>
      </c>
    </row>
    <row r="505" spans="1:10" ht="12.75">
      <c r="A505" s="18">
        <f ca="1" t="shared" si="24"/>
        <v>424</v>
      </c>
      <c r="B505" s="68" t="s">
        <v>778</v>
      </c>
      <c r="C505" s="63" t="s">
        <v>242</v>
      </c>
      <c r="D505" s="50" t="s">
        <v>1333</v>
      </c>
      <c r="E505" s="65" t="s">
        <v>866</v>
      </c>
      <c r="F505" s="66">
        <v>5</v>
      </c>
      <c r="G505" s="67"/>
      <c r="H505" s="54">
        <f t="shared" si="22"/>
        <v>0</v>
      </c>
      <c r="I505" s="58" t="str">
        <f t="shared" si="23"/>
        <v>A</v>
      </c>
      <c r="J505" s="84" t="s">
        <v>1583</v>
      </c>
    </row>
    <row r="506" spans="1:10" ht="12.75">
      <c r="A506" s="18">
        <f ca="1" t="shared" si="24"/>
        <v>425</v>
      </c>
      <c r="B506" s="68" t="s">
        <v>779</v>
      </c>
      <c r="C506" s="63" t="s">
        <v>242</v>
      </c>
      <c r="D506" s="50" t="s">
        <v>1334</v>
      </c>
      <c r="E506" s="65" t="s">
        <v>866</v>
      </c>
      <c r="F506" s="66">
        <v>1</v>
      </c>
      <c r="G506" s="67"/>
      <c r="H506" s="54">
        <f t="shared" si="22"/>
        <v>0</v>
      </c>
      <c r="I506" s="58" t="str">
        <f t="shared" si="23"/>
        <v>A</v>
      </c>
      <c r="J506" s="84" t="s">
        <v>1583</v>
      </c>
    </row>
    <row r="507" spans="1:10" ht="12.75">
      <c r="A507" s="18">
        <f ca="1" t="shared" si="24"/>
        <v>426</v>
      </c>
      <c r="B507" s="68" t="s">
        <v>780</v>
      </c>
      <c r="C507" s="63"/>
      <c r="D507" s="50" t="s">
        <v>1341</v>
      </c>
      <c r="E507" s="65" t="s">
        <v>866</v>
      </c>
      <c r="F507" s="66">
        <v>1</v>
      </c>
      <c r="G507" s="67"/>
      <c r="H507" s="54">
        <f t="shared" si="22"/>
        <v>0</v>
      </c>
      <c r="I507" s="58" t="str">
        <f t="shared" si="23"/>
        <v>A</v>
      </c>
      <c r="J507" s="84" t="s">
        <v>1583</v>
      </c>
    </row>
    <row r="508" spans="1:10" ht="12.75">
      <c r="A508" s="18">
        <f ca="1" t="shared" si="24"/>
        <v>427</v>
      </c>
      <c r="B508" s="68" t="s">
        <v>781</v>
      </c>
      <c r="C508" s="63"/>
      <c r="D508" s="50" t="s">
        <v>1342</v>
      </c>
      <c r="E508" s="65" t="s">
        <v>866</v>
      </c>
      <c r="F508" s="66">
        <v>6</v>
      </c>
      <c r="G508" s="67"/>
      <c r="H508" s="54">
        <f t="shared" si="22"/>
        <v>0</v>
      </c>
      <c r="I508" s="58" t="str">
        <f t="shared" si="23"/>
        <v>A</v>
      </c>
      <c r="J508" s="84" t="s">
        <v>1583</v>
      </c>
    </row>
    <row r="509" spans="1:10" ht="12.75">
      <c r="A509" s="18">
        <f ca="1" t="shared" si="24"/>
        <v>428</v>
      </c>
      <c r="B509" s="68" t="s">
        <v>782</v>
      </c>
      <c r="C509" s="63" t="s">
        <v>242</v>
      </c>
      <c r="D509" s="50" t="s">
        <v>1343</v>
      </c>
      <c r="E509" s="65" t="s">
        <v>866</v>
      </c>
      <c r="F509" s="66">
        <v>1</v>
      </c>
      <c r="G509" s="67"/>
      <c r="H509" s="54">
        <f t="shared" si="22"/>
        <v>0</v>
      </c>
      <c r="I509" s="58" t="str">
        <f t="shared" si="23"/>
        <v>A</v>
      </c>
      <c r="J509" s="84" t="s">
        <v>1583</v>
      </c>
    </row>
    <row r="510" spans="1:10" ht="12.75">
      <c r="A510" s="18">
        <f ca="1" t="shared" si="24"/>
        <v>429</v>
      </c>
      <c r="B510" s="68" t="s">
        <v>783</v>
      </c>
      <c r="C510" s="63" t="s">
        <v>242</v>
      </c>
      <c r="D510" s="50" t="s">
        <v>1344</v>
      </c>
      <c r="E510" s="65" t="s">
        <v>866</v>
      </c>
      <c r="F510" s="66">
        <v>12</v>
      </c>
      <c r="G510" s="67"/>
      <c r="H510" s="54">
        <f t="shared" si="22"/>
        <v>0</v>
      </c>
      <c r="I510" s="58" t="str">
        <f t="shared" si="23"/>
        <v>A</v>
      </c>
      <c r="J510" s="84" t="s">
        <v>1583</v>
      </c>
    </row>
    <row r="511" spans="1:10" ht="12.75">
      <c r="A511" s="18">
        <f ca="1" t="shared" si="24"/>
        <v>430</v>
      </c>
      <c r="B511" s="68" t="s">
        <v>784</v>
      </c>
      <c r="C511" s="63" t="s">
        <v>242</v>
      </c>
      <c r="D511" s="50" t="s">
        <v>1340</v>
      </c>
      <c r="E511" s="65" t="s">
        <v>866</v>
      </c>
      <c r="F511" s="66">
        <v>5</v>
      </c>
      <c r="G511" s="67"/>
      <c r="H511" s="54">
        <f t="shared" si="22"/>
        <v>0</v>
      </c>
      <c r="I511" s="58" t="str">
        <f t="shared" si="23"/>
        <v>A</v>
      </c>
      <c r="J511" s="84" t="s">
        <v>1583</v>
      </c>
    </row>
    <row r="512" spans="1:10" ht="12.75">
      <c r="A512" s="18">
        <f ca="1" t="shared" si="24"/>
        <v>431</v>
      </c>
      <c r="B512" s="68" t="s">
        <v>785</v>
      </c>
      <c r="C512" s="63" t="s">
        <v>242</v>
      </c>
      <c r="D512" s="50" t="s">
        <v>1332</v>
      </c>
      <c r="E512" s="65" t="s">
        <v>866</v>
      </c>
      <c r="F512" s="66">
        <v>2</v>
      </c>
      <c r="G512" s="67"/>
      <c r="H512" s="54">
        <f t="shared" si="22"/>
        <v>0</v>
      </c>
      <c r="I512" s="58" t="str">
        <f t="shared" si="23"/>
        <v>A</v>
      </c>
      <c r="J512" s="84" t="s">
        <v>1583</v>
      </c>
    </row>
    <row r="513" spans="1:10" ht="12.75">
      <c r="A513" s="18">
        <f ca="1" t="shared" si="24"/>
        <v>432</v>
      </c>
      <c r="B513" s="68" t="s">
        <v>786</v>
      </c>
      <c r="C513" s="63" t="s">
        <v>242</v>
      </c>
      <c r="D513" s="50" t="s">
        <v>1333</v>
      </c>
      <c r="E513" s="65" t="s">
        <v>866</v>
      </c>
      <c r="F513" s="66">
        <v>1</v>
      </c>
      <c r="G513" s="67"/>
      <c r="H513" s="54">
        <f t="shared" si="22"/>
        <v>0</v>
      </c>
      <c r="I513" s="58" t="str">
        <f t="shared" si="23"/>
        <v>A</v>
      </c>
      <c r="J513" s="84" t="s">
        <v>1583</v>
      </c>
    </row>
    <row r="514" spans="1:10" ht="12.75">
      <c r="A514" s="18">
        <f ca="1" t="shared" si="24"/>
        <v>433</v>
      </c>
      <c r="B514" s="68" t="s">
        <v>787</v>
      </c>
      <c r="C514" s="63" t="s">
        <v>242</v>
      </c>
      <c r="D514" s="50" t="s">
        <v>1345</v>
      </c>
      <c r="E514" s="65" t="s">
        <v>866</v>
      </c>
      <c r="F514" s="66">
        <v>7</v>
      </c>
      <c r="G514" s="67"/>
      <c r="H514" s="54">
        <f t="shared" si="22"/>
        <v>0</v>
      </c>
      <c r="I514" s="58" t="str">
        <f t="shared" si="23"/>
        <v>A</v>
      </c>
      <c r="J514" s="84" t="s">
        <v>1583</v>
      </c>
    </row>
    <row r="515" spans="1:10" ht="12.75">
      <c r="A515" s="18">
        <f ca="1" t="shared" si="24"/>
        <v>434</v>
      </c>
      <c r="B515" s="68" t="s">
        <v>788</v>
      </c>
      <c r="C515" s="63" t="s">
        <v>242</v>
      </c>
      <c r="D515" s="50" t="s">
        <v>1346</v>
      </c>
      <c r="E515" s="65" t="s">
        <v>866</v>
      </c>
      <c r="F515" s="66">
        <v>11</v>
      </c>
      <c r="G515" s="67"/>
      <c r="H515" s="54">
        <f t="shared" si="22"/>
        <v>0</v>
      </c>
      <c r="I515" s="58" t="str">
        <f t="shared" si="23"/>
        <v>A</v>
      </c>
      <c r="J515" s="84" t="s">
        <v>1583</v>
      </c>
    </row>
    <row r="516" spans="1:10" ht="12.75">
      <c r="A516" s="18">
        <f ca="1" t="shared" si="24"/>
        <v>435</v>
      </c>
      <c r="B516" s="68" t="s">
        <v>789</v>
      </c>
      <c r="C516" s="63" t="s">
        <v>242</v>
      </c>
      <c r="D516" s="50" t="s">
        <v>1347</v>
      </c>
      <c r="E516" s="65" t="s">
        <v>868</v>
      </c>
      <c r="F516" s="66">
        <v>57</v>
      </c>
      <c r="G516" s="67"/>
      <c r="H516" s="54">
        <f t="shared" si="22"/>
        <v>0</v>
      </c>
      <c r="I516" s="58" t="str">
        <f t="shared" si="23"/>
        <v>A</v>
      </c>
      <c r="J516" s="84" t="s">
        <v>1583</v>
      </c>
    </row>
    <row r="517" spans="1:10" ht="12.75">
      <c r="A517" s="18">
        <f ca="1" t="shared" si="24"/>
        <v>436</v>
      </c>
      <c r="B517" s="68" t="s">
        <v>790</v>
      </c>
      <c r="C517" s="63" t="s">
        <v>242</v>
      </c>
      <c r="D517" s="50" t="s">
        <v>1348</v>
      </c>
      <c r="E517" s="65" t="s">
        <v>868</v>
      </c>
      <c r="F517" s="66">
        <v>17</v>
      </c>
      <c r="G517" s="67"/>
      <c r="H517" s="54">
        <f t="shared" si="22"/>
        <v>0</v>
      </c>
      <c r="I517" s="58" t="str">
        <f t="shared" si="23"/>
        <v>A</v>
      </c>
      <c r="J517" s="84" t="s">
        <v>1583</v>
      </c>
    </row>
    <row r="518" spans="1:10" ht="12.75">
      <c r="A518" s="18">
        <f ca="1" t="shared" si="24"/>
        <v>437</v>
      </c>
      <c r="B518" s="68" t="s">
        <v>791</v>
      </c>
      <c r="C518" s="63" t="s">
        <v>242</v>
      </c>
      <c r="D518" s="50" t="s">
        <v>1349</v>
      </c>
      <c r="E518" s="65" t="s">
        <v>866</v>
      </c>
      <c r="F518" s="66">
        <v>7</v>
      </c>
      <c r="G518" s="67"/>
      <c r="H518" s="54">
        <f t="shared" si="22"/>
        <v>0</v>
      </c>
      <c r="I518" s="58" t="str">
        <f t="shared" si="23"/>
        <v>A</v>
      </c>
      <c r="J518" s="84" t="s">
        <v>1583</v>
      </c>
    </row>
    <row r="519" spans="1:10" ht="12.75">
      <c r="A519" s="18">
        <f ca="1" t="shared" si="24"/>
        <v>438</v>
      </c>
      <c r="B519" s="68" t="s">
        <v>792</v>
      </c>
      <c r="C519" s="63"/>
      <c r="D519" s="50" t="s">
        <v>1350</v>
      </c>
      <c r="E519" s="65" t="s">
        <v>863</v>
      </c>
      <c r="F519" s="66">
        <v>1.72</v>
      </c>
      <c r="G519" s="67"/>
      <c r="H519" s="54">
        <f t="shared" si="22"/>
        <v>0</v>
      </c>
      <c r="I519" s="58" t="str">
        <f t="shared" si="23"/>
        <v>A</v>
      </c>
      <c r="J519" s="84" t="s">
        <v>1570</v>
      </c>
    </row>
    <row r="520" spans="1:10" ht="12.75">
      <c r="A520" s="18">
        <f ca="1" t="shared" si="24"/>
        <v>439</v>
      </c>
      <c r="B520" s="68" t="s">
        <v>793</v>
      </c>
      <c r="C520" s="63" t="s">
        <v>242</v>
      </c>
      <c r="D520" s="50" t="s">
        <v>1351</v>
      </c>
      <c r="E520" s="65" t="s">
        <v>863</v>
      </c>
      <c r="F520" s="66">
        <v>6.45</v>
      </c>
      <c r="G520" s="67"/>
      <c r="H520" s="54">
        <f t="shared" si="22"/>
        <v>0</v>
      </c>
      <c r="I520" s="58" t="str">
        <f t="shared" si="23"/>
        <v>A</v>
      </c>
      <c r="J520" s="84" t="s">
        <v>1570</v>
      </c>
    </row>
    <row r="521" spans="1:10" ht="12.75">
      <c r="A521" s="18">
        <f ca="1" t="shared" si="24"/>
        <v>440</v>
      </c>
      <c r="B521" s="68" t="s">
        <v>794</v>
      </c>
      <c r="C521" s="63"/>
      <c r="D521" s="50" t="s">
        <v>1352</v>
      </c>
      <c r="E521" s="65" t="s">
        <v>863</v>
      </c>
      <c r="F521" s="66">
        <v>10.32</v>
      </c>
      <c r="G521" s="67"/>
      <c r="H521" s="54">
        <f aca="true" t="shared" si="25" ref="H521:H584">+IF(AND(F521="",G521=""),"",ROUND(F521*G521,2))</f>
        <v>0</v>
      </c>
      <c r="I521" s="58" t="str">
        <f aca="true" t="shared" si="26" ref="I521:I584">IF(E521&lt;&gt;"","A","")</f>
        <v>A</v>
      </c>
      <c r="J521" s="84" t="s">
        <v>1570</v>
      </c>
    </row>
    <row r="522" spans="1:10" ht="12.75">
      <c r="A522" s="18">
        <f ca="1" t="shared" si="24"/>
        <v>441</v>
      </c>
      <c r="B522" s="68" t="s">
        <v>795</v>
      </c>
      <c r="C522" s="63"/>
      <c r="D522" s="50" t="s">
        <v>1353</v>
      </c>
      <c r="E522" s="65" t="s">
        <v>866</v>
      </c>
      <c r="F522" s="66">
        <v>2</v>
      </c>
      <c r="G522" s="67"/>
      <c r="H522" s="54">
        <f t="shared" si="25"/>
        <v>0</v>
      </c>
      <c r="I522" s="58" t="str">
        <f t="shared" si="26"/>
        <v>A</v>
      </c>
      <c r="J522" s="84" t="s">
        <v>1583</v>
      </c>
    </row>
    <row r="523" spans="1:10" ht="12.75">
      <c r="A523" s="18">
        <f ca="1" t="shared" si="24"/>
        <v>442</v>
      </c>
      <c r="B523" s="68" t="s">
        <v>796</v>
      </c>
      <c r="C523" s="63"/>
      <c r="D523" s="50" t="s">
        <v>1354</v>
      </c>
      <c r="E523" s="65" t="s">
        <v>866</v>
      </c>
      <c r="F523" s="66">
        <v>4</v>
      </c>
      <c r="G523" s="67"/>
      <c r="H523" s="54">
        <f t="shared" si="25"/>
        <v>0</v>
      </c>
      <c r="I523" s="58" t="str">
        <f t="shared" si="26"/>
        <v>A</v>
      </c>
      <c r="J523" s="84" t="s">
        <v>1583</v>
      </c>
    </row>
    <row r="524" spans="1:10" ht="12.75">
      <c r="A524" s="18">
        <f ca="1" t="shared" si="24"/>
        <v>443</v>
      </c>
      <c r="B524" s="68" t="s">
        <v>797</v>
      </c>
      <c r="C524" s="63"/>
      <c r="D524" s="50" t="s">
        <v>1355</v>
      </c>
      <c r="E524" s="65" t="s">
        <v>865</v>
      </c>
      <c r="F524" s="66">
        <v>1970</v>
      </c>
      <c r="G524" s="67"/>
      <c r="H524" s="54">
        <f t="shared" si="25"/>
        <v>0</v>
      </c>
      <c r="I524" s="58" t="str">
        <f t="shared" si="26"/>
        <v>A</v>
      </c>
      <c r="J524" s="84" t="s">
        <v>1570</v>
      </c>
    </row>
    <row r="525" spans="1:10" ht="12.75">
      <c r="A525" s="18">
        <f ca="1" t="shared" si="24"/>
        <v>444</v>
      </c>
      <c r="B525" s="68" t="s">
        <v>798</v>
      </c>
      <c r="C525" s="63"/>
      <c r="D525" s="50" t="s">
        <v>1356</v>
      </c>
      <c r="E525" s="65" t="s">
        <v>868</v>
      </c>
      <c r="F525" s="66">
        <v>40</v>
      </c>
      <c r="G525" s="67"/>
      <c r="H525" s="54">
        <f t="shared" si="25"/>
        <v>0</v>
      </c>
      <c r="I525" s="58" t="str">
        <f t="shared" si="26"/>
        <v>A</v>
      </c>
      <c r="J525" s="84" t="s">
        <v>1582</v>
      </c>
    </row>
    <row r="526" spans="1:10" ht="12.75">
      <c r="A526" s="18">
        <f ca="1" t="shared" si="24"/>
        <v>445</v>
      </c>
      <c r="B526" s="68" t="s">
        <v>799</v>
      </c>
      <c r="C526" s="63"/>
      <c r="D526" s="50" t="s">
        <v>1357</v>
      </c>
      <c r="E526" s="65" t="s">
        <v>868</v>
      </c>
      <c r="F526" s="66">
        <v>110</v>
      </c>
      <c r="G526" s="67"/>
      <c r="H526" s="54">
        <f t="shared" si="25"/>
        <v>0</v>
      </c>
      <c r="I526" s="58" t="str">
        <f t="shared" si="26"/>
        <v>A</v>
      </c>
      <c r="J526" s="84" t="s">
        <v>1583</v>
      </c>
    </row>
    <row r="527" spans="1:10" ht="12.75">
      <c r="A527" s="18">
        <f ca="1" t="shared" si="24"/>
        <v>446</v>
      </c>
      <c r="B527" s="68" t="s">
        <v>800</v>
      </c>
      <c r="C527" s="63"/>
      <c r="D527" s="50" t="s">
        <v>1358</v>
      </c>
      <c r="E527" s="65" t="s">
        <v>868</v>
      </c>
      <c r="F527" s="66">
        <v>20</v>
      </c>
      <c r="G527" s="67"/>
      <c r="H527" s="54">
        <f t="shared" si="25"/>
        <v>0</v>
      </c>
      <c r="I527" s="58" t="str">
        <f t="shared" si="26"/>
        <v>A</v>
      </c>
      <c r="J527" s="84" t="s">
        <v>1583</v>
      </c>
    </row>
    <row r="528" spans="1:10" ht="12.75">
      <c r="A528" s="18">
        <f ca="1" t="shared" si="24"/>
        <v>447</v>
      </c>
      <c r="B528" s="68" t="s">
        <v>801</v>
      </c>
      <c r="C528" s="63"/>
      <c r="D528" s="50" t="s">
        <v>1359</v>
      </c>
      <c r="E528" s="65" t="s">
        <v>866</v>
      </c>
      <c r="F528" s="66">
        <v>28</v>
      </c>
      <c r="G528" s="67"/>
      <c r="H528" s="54">
        <f t="shared" si="25"/>
        <v>0</v>
      </c>
      <c r="I528" s="58" t="str">
        <f t="shared" si="26"/>
        <v>A</v>
      </c>
      <c r="J528" s="84" t="s">
        <v>1583</v>
      </c>
    </row>
    <row r="529" spans="1:10" ht="12.75">
      <c r="A529" s="18">
        <f ca="1" t="shared" si="24"/>
        <v>448</v>
      </c>
      <c r="B529" s="68" t="s">
        <v>802</v>
      </c>
      <c r="C529" s="63" t="s">
        <v>242</v>
      </c>
      <c r="D529" s="50" t="s">
        <v>1360</v>
      </c>
      <c r="E529" s="65" t="s">
        <v>866</v>
      </c>
      <c r="F529" s="66">
        <v>2</v>
      </c>
      <c r="G529" s="67"/>
      <c r="H529" s="54">
        <f t="shared" si="25"/>
        <v>0</v>
      </c>
      <c r="I529" s="58" t="str">
        <f t="shared" si="26"/>
        <v>A</v>
      </c>
      <c r="J529" s="84" t="s">
        <v>1579</v>
      </c>
    </row>
    <row r="530" spans="1:10" ht="12.75">
      <c r="A530" s="18">
        <f aca="true" ca="1" t="shared" si="27" ref="A530:A591">+IF(NOT(ISBLANK(INDIRECT("e"&amp;ROW()))),MAX(INDIRECT("a$16:A"&amp;ROW()-1))+1,"")</f>
        <v>449</v>
      </c>
      <c r="B530" s="68" t="s">
        <v>803</v>
      </c>
      <c r="C530" s="63" t="s">
        <v>242</v>
      </c>
      <c r="D530" s="50" t="s">
        <v>1361</v>
      </c>
      <c r="E530" s="65" t="s">
        <v>866</v>
      </c>
      <c r="F530" s="66">
        <v>2</v>
      </c>
      <c r="G530" s="67"/>
      <c r="H530" s="54">
        <f t="shared" si="25"/>
        <v>0</v>
      </c>
      <c r="I530" s="58" t="str">
        <f t="shared" si="26"/>
        <v>A</v>
      </c>
      <c r="J530" s="84" t="s">
        <v>1579</v>
      </c>
    </row>
    <row r="531" spans="1:10" ht="12.75">
      <c r="A531" s="18">
        <f ca="1" t="shared" si="27"/>
        <v>450</v>
      </c>
      <c r="B531" s="68" t="s">
        <v>804</v>
      </c>
      <c r="C531" s="63" t="s">
        <v>242</v>
      </c>
      <c r="D531" s="50" t="s">
        <v>1362</v>
      </c>
      <c r="E531" s="65" t="s">
        <v>866</v>
      </c>
      <c r="F531" s="66">
        <v>1</v>
      </c>
      <c r="G531" s="67"/>
      <c r="H531" s="54">
        <f t="shared" si="25"/>
        <v>0</v>
      </c>
      <c r="I531" s="58" t="str">
        <f t="shared" si="26"/>
        <v>A</v>
      </c>
      <c r="J531" s="84" t="s">
        <v>1579</v>
      </c>
    </row>
    <row r="532" spans="1:10" ht="12.75">
      <c r="A532" s="18">
        <f ca="1" t="shared" si="27"/>
        <v>451</v>
      </c>
      <c r="B532" s="68" t="s">
        <v>805</v>
      </c>
      <c r="C532" s="63" t="s">
        <v>242</v>
      </c>
      <c r="D532" s="50" t="s">
        <v>1363</v>
      </c>
      <c r="E532" s="65" t="s">
        <v>866</v>
      </c>
      <c r="F532" s="66">
        <v>1</v>
      </c>
      <c r="G532" s="67"/>
      <c r="H532" s="54">
        <f t="shared" si="25"/>
        <v>0</v>
      </c>
      <c r="I532" s="58" t="str">
        <f t="shared" si="26"/>
        <v>A</v>
      </c>
      <c r="J532" s="84" t="s">
        <v>1579</v>
      </c>
    </row>
    <row r="533" spans="1:10" ht="12.75">
      <c r="A533" s="18">
        <f ca="1" t="shared" si="27"/>
        <v>452</v>
      </c>
      <c r="B533" s="68" t="s">
        <v>806</v>
      </c>
      <c r="C533" s="63" t="s">
        <v>242</v>
      </c>
      <c r="D533" s="50" t="s">
        <v>1364</v>
      </c>
      <c r="E533" s="65" t="s">
        <v>866</v>
      </c>
      <c r="F533" s="66">
        <v>1</v>
      </c>
      <c r="G533" s="67"/>
      <c r="H533" s="54">
        <f t="shared" si="25"/>
        <v>0</v>
      </c>
      <c r="I533" s="58" t="str">
        <f t="shared" si="26"/>
        <v>A</v>
      </c>
      <c r="J533" s="84" t="s">
        <v>1579</v>
      </c>
    </row>
    <row r="534" spans="1:10" ht="12.75">
      <c r="A534" s="18">
        <f ca="1" t="shared" si="27"/>
        <v>453</v>
      </c>
      <c r="B534" s="68" t="s">
        <v>807</v>
      </c>
      <c r="C534" s="63"/>
      <c r="D534" s="50" t="s">
        <v>1365</v>
      </c>
      <c r="E534" s="65" t="s">
        <v>863</v>
      </c>
      <c r="F534" s="66">
        <v>29624.13</v>
      </c>
      <c r="G534" s="67"/>
      <c r="H534" s="54">
        <f t="shared" si="25"/>
        <v>0</v>
      </c>
      <c r="I534" s="58" t="str">
        <f t="shared" si="26"/>
        <v>A</v>
      </c>
      <c r="J534" s="84" t="s">
        <v>1574</v>
      </c>
    </row>
    <row r="535" spans="1:10" ht="12.75">
      <c r="A535" s="18">
        <f ca="1" t="shared" si="27"/>
        <v>454</v>
      </c>
      <c r="B535" s="68" t="s">
        <v>808</v>
      </c>
      <c r="C535" s="63"/>
      <c r="D535" s="50" t="s">
        <v>1366</v>
      </c>
      <c r="E535" s="65" t="s">
        <v>863</v>
      </c>
      <c r="F535" s="66">
        <v>31237.85</v>
      </c>
      <c r="G535" s="67"/>
      <c r="H535" s="54">
        <f t="shared" si="25"/>
        <v>0</v>
      </c>
      <c r="I535" s="58" t="str">
        <f t="shared" si="26"/>
        <v>A</v>
      </c>
      <c r="J535" s="84" t="s">
        <v>1574</v>
      </c>
    </row>
    <row r="536" spans="1:10" ht="12.75">
      <c r="A536" s="18">
        <f ca="1" t="shared" si="27"/>
        <v>455</v>
      </c>
      <c r="B536" s="68" t="s">
        <v>809</v>
      </c>
      <c r="C536" s="63"/>
      <c r="D536" s="50" t="s">
        <v>1367</v>
      </c>
      <c r="E536" s="65" t="s">
        <v>866</v>
      </c>
      <c r="F536" s="66">
        <v>5</v>
      </c>
      <c r="G536" s="67"/>
      <c r="H536" s="54">
        <f t="shared" si="25"/>
        <v>0</v>
      </c>
      <c r="I536" s="58" t="str">
        <f t="shared" si="26"/>
        <v>A</v>
      </c>
      <c r="J536" s="84" t="s">
        <v>1574</v>
      </c>
    </row>
    <row r="537" spans="1:10" ht="12.75">
      <c r="A537" s="18">
        <f ca="1" t="shared" si="27"/>
        <v>456</v>
      </c>
      <c r="B537" s="68" t="s">
        <v>810</v>
      </c>
      <c r="C537" s="63"/>
      <c r="D537" s="50" t="s">
        <v>1368</v>
      </c>
      <c r="E537" s="65" t="s">
        <v>866</v>
      </c>
      <c r="F537" s="66">
        <v>5.512</v>
      </c>
      <c r="G537" s="67"/>
      <c r="H537" s="54">
        <f t="shared" si="25"/>
        <v>0</v>
      </c>
      <c r="I537" s="58" t="str">
        <f t="shared" si="26"/>
        <v>A</v>
      </c>
      <c r="J537" s="84" t="s">
        <v>1574</v>
      </c>
    </row>
    <row r="538" spans="1:10" ht="12.75">
      <c r="A538" s="18">
        <f ca="1" t="shared" si="27"/>
        <v>457</v>
      </c>
      <c r="B538" s="68" t="s">
        <v>811</v>
      </c>
      <c r="C538" s="63"/>
      <c r="D538" s="50" t="s">
        <v>1369</v>
      </c>
      <c r="E538" s="65" t="s">
        <v>863</v>
      </c>
      <c r="F538" s="66">
        <v>58200.1</v>
      </c>
      <c r="G538" s="67"/>
      <c r="H538" s="54">
        <f t="shared" si="25"/>
        <v>0</v>
      </c>
      <c r="I538" s="58" t="str">
        <f t="shared" si="26"/>
        <v>A</v>
      </c>
      <c r="J538" s="84" t="s">
        <v>1574</v>
      </c>
    </row>
    <row r="539" spans="1:10" ht="12.75">
      <c r="A539" s="18">
        <f ca="1" t="shared" si="27"/>
        <v>458</v>
      </c>
      <c r="B539" s="68" t="s">
        <v>812</v>
      </c>
      <c r="C539" s="63"/>
      <c r="D539" s="50" t="s">
        <v>1370</v>
      </c>
      <c r="E539" s="65" t="s">
        <v>874</v>
      </c>
      <c r="F539" s="66">
        <v>21316.07</v>
      </c>
      <c r="G539" s="67"/>
      <c r="H539" s="54">
        <f t="shared" si="25"/>
        <v>0</v>
      </c>
      <c r="I539" s="58" t="str">
        <f t="shared" si="26"/>
        <v>A</v>
      </c>
      <c r="J539" s="84" t="s">
        <v>1574</v>
      </c>
    </row>
    <row r="540" spans="1:10" ht="12.75">
      <c r="A540" s="18">
        <f ca="1" t="shared" si="27"/>
        <v>459</v>
      </c>
      <c r="B540" s="68" t="s">
        <v>813</v>
      </c>
      <c r="C540" s="63"/>
      <c r="D540" s="50" t="s">
        <v>1371</v>
      </c>
      <c r="E540" s="65" t="s">
        <v>863</v>
      </c>
      <c r="F540" s="66">
        <v>165</v>
      </c>
      <c r="G540" s="67"/>
      <c r="H540" s="54">
        <f t="shared" si="25"/>
        <v>0</v>
      </c>
      <c r="I540" s="58" t="str">
        <f t="shared" si="26"/>
        <v>A</v>
      </c>
      <c r="J540" s="84" t="s">
        <v>1574</v>
      </c>
    </row>
    <row r="541" spans="1:10" ht="12.75">
      <c r="A541" s="18">
        <f ca="1" t="shared" si="27"/>
        <v>460</v>
      </c>
      <c r="B541" s="68" t="s">
        <v>814</v>
      </c>
      <c r="C541" s="63"/>
      <c r="D541" s="50" t="s">
        <v>1372</v>
      </c>
      <c r="E541" s="65" t="s">
        <v>863</v>
      </c>
      <c r="F541" s="66">
        <v>2937.18</v>
      </c>
      <c r="G541" s="67"/>
      <c r="H541" s="54">
        <f t="shared" si="25"/>
        <v>0</v>
      </c>
      <c r="I541" s="58" t="str">
        <f t="shared" si="26"/>
        <v>A</v>
      </c>
      <c r="J541" s="84" t="s">
        <v>1574</v>
      </c>
    </row>
    <row r="542" spans="1:10" ht="12.75">
      <c r="A542" s="18">
        <f ca="1" t="shared" si="27"/>
        <v>461</v>
      </c>
      <c r="B542" s="68" t="s">
        <v>815</v>
      </c>
      <c r="C542" s="63"/>
      <c r="D542" s="50" t="s">
        <v>1373</v>
      </c>
      <c r="E542" s="65" t="s">
        <v>868</v>
      </c>
      <c r="F542" s="66">
        <v>435</v>
      </c>
      <c r="G542" s="67"/>
      <c r="H542" s="54">
        <f t="shared" si="25"/>
        <v>0</v>
      </c>
      <c r="I542" s="58" t="str">
        <f t="shared" si="26"/>
        <v>A</v>
      </c>
      <c r="J542" s="84" t="s">
        <v>1574</v>
      </c>
    </row>
    <row r="543" spans="1:10" ht="12.75">
      <c r="A543" s="18">
        <f ca="1" t="shared" si="27"/>
        <v>462</v>
      </c>
      <c r="B543" s="68" t="s">
        <v>816</v>
      </c>
      <c r="C543" s="63"/>
      <c r="D543" s="50" t="s">
        <v>1374</v>
      </c>
      <c r="E543" s="65" t="s">
        <v>866</v>
      </c>
      <c r="F543" s="66">
        <v>30</v>
      </c>
      <c r="G543" s="67"/>
      <c r="H543" s="54">
        <f t="shared" si="25"/>
        <v>0</v>
      </c>
      <c r="I543" s="58" t="str">
        <f t="shared" si="26"/>
        <v>A</v>
      </c>
      <c r="J543" s="84" t="s">
        <v>1574</v>
      </c>
    </row>
    <row r="544" spans="1:10" ht="12.75">
      <c r="A544" s="18">
        <f ca="1" t="shared" si="27"/>
        <v>463</v>
      </c>
      <c r="B544" s="68" t="s">
        <v>817</v>
      </c>
      <c r="C544" s="63"/>
      <c r="D544" s="50" t="s">
        <v>1375</v>
      </c>
      <c r="E544" s="65" t="s">
        <v>868</v>
      </c>
      <c r="F544" s="66">
        <v>50</v>
      </c>
      <c r="G544" s="67"/>
      <c r="H544" s="54">
        <f t="shared" si="25"/>
        <v>0</v>
      </c>
      <c r="I544" s="58" t="str">
        <f t="shared" si="26"/>
        <v>A</v>
      </c>
      <c r="J544" s="84" t="s">
        <v>1574</v>
      </c>
    </row>
    <row r="545" spans="1:10" ht="12.75">
      <c r="A545" s="18">
        <f ca="1" t="shared" si="27"/>
        <v>464</v>
      </c>
      <c r="B545" s="68" t="s">
        <v>818</v>
      </c>
      <c r="C545" s="63"/>
      <c r="D545" s="50" t="s">
        <v>1376</v>
      </c>
      <c r="E545" s="65" t="s">
        <v>868</v>
      </c>
      <c r="F545" s="66">
        <v>795</v>
      </c>
      <c r="G545" s="67"/>
      <c r="H545" s="54">
        <f t="shared" si="25"/>
        <v>0</v>
      </c>
      <c r="I545" s="58" t="str">
        <f t="shared" si="26"/>
        <v>A</v>
      </c>
      <c r="J545" s="84" t="s">
        <v>1574</v>
      </c>
    </row>
    <row r="546" spans="1:10" ht="12.75">
      <c r="A546" s="18">
        <f ca="1" t="shared" si="27"/>
        <v>465</v>
      </c>
      <c r="B546" s="68" t="s">
        <v>819</v>
      </c>
      <c r="C546" s="63"/>
      <c r="D546" s="50" t="s">
        <v>1377</v>
      </c>
      <c r="E546" s="65" t="s">
        <v>868</v>
      </c>
      <c r="F546" s="66">
        <v>124</v>
      </c>
      <c r="G546" s="67"/>
      <c r="H546" s="54">
        <f t="shared" si="25"/>
        <v>0</v>
      </c>
      <c r="I546" s="58" t="str">
        <f t="shared" si="26"/>
        <v>A</v>
      </c>
      <c r="J546" s="84" t="s">
        <v>1574</v>
      </c>
    </row>
    <row r="547" spans="1:10" ht="12.75">
      <c r="A547" s="18">
        <f ca="1" t="shared" si="27"/>
        <v>466</v>
      </c>
      <c r="B547" s="68" t="s">
        <v>820</v>
      </c>
      <c r="C547" s="63"/>
      <c r="D547" s="50" t="s">
        <v>1378</v>
      </c>
      <c r="E547" s="65" t="s">
        <v>868</v>
      </c>
      <c r="F547" s="66">
        <v>55</v>
      </c>
      <c r="G547" s="67"/>
      <c r="H547" s="54">
        <f t="shared" si="25"/>
        <v>0</v>
      </c>
      <c r="I547" s="58" t="str">
        <f t="shared" si="26"/>
        <v>A</v>
      </c>
      <c r="J547" s="84" t="s">
        <v>1574</v>
      </c>
    </row>
    <row r="548" spans="1:10" ht="12.75">
      <c r="A548" s="18">
        <f ca="1" t="shared" si="27"/>
        <v>467</v>
      </c>
      <c r="B548" s="68" t="s">
        <v>821</v>
      </c>
      <c r="C548" s="63"/>
      <c r="D548" s="50" t="s">
        <v>1379</v>
      </c>
      <c r="E548" s="65" t="s">
        <v>868</v>
      </c>
      <c r="F548" s="66">
        <v>640</v>
      </c>
      <c r="G548" s="67"/>
      <c r="H548" s="54">
        <f t="shared" si="25"/>
        <v>0</v>
      </c>
      <c r="I548" s="58" t="str">
        <f t="shared" si="26"/>
        <v>A</v>
      </c>
      <c r="J548" s="84" t="s">
        <v>1574</v>
      </c>
    </row>
    <row r="549" spans="1:10" ht="12.75">
      <c r="A549" s="18">
        <f ca="1" t="shared" si="27"/>
        <v>468</v>
      </c>
      <c r="B549" s="68" t="s">
        <v>822</v>
      </c>
      <c r="C549" s="63"/>
      <c r="D549" s="50" t="s">
        <v>1380</v>
      </c>
      <c r="E549" s="65" t="s">
        <v>866</v>
      </c>
      <c r="F549" s="66">
        <v>15</v>
      </c>
      <c r="G549" s="67"/>
      <c r="H549" s="54">
        <f t="shared" si="25"/>
        <v>0</v>
      </c>
      <c r="I549" s="58" t="str">
        <f t="shared" si="26"/>
        <v>A</v>
      </c>
      <c r="J549" s="84" t="s">
        <v>1574</v>
      </c>
    </row>
    <row r="550" spans="1:10" ht="12.75">
      <c r="A550" s="18">
        <f ca="1" t="shared" si="27"/>
        <v>469</v>
      </c>
      <c r="B550" s="68" t="s">
        <v>823</v>
      </c>
      <c r="C550" s="63"/>
      <c r="D550" s="50" t="s">
        <v>1381</v>
      </c>
      <c r="E550" s="65" t="s">
        <v>866</v>
      </c>
      <c r="F550" s="66">
        <v>20</v>
      </c>
      <c r="G550" s="67"/>
      <c r="H550" s="54">
        <f t="shared" si="25"/>
        <v>0</v>
      </c>
      <c r="I550" s="58" t="str">
        <f t="shared" si="26"/>
        <v>A</v>
      </c>
      <c r="J550" s="84" t="s">
        <v>1574</v>
      </c>
    </row>
    <row r="551" spans="1:10" ht="12.75">
      <c r="A551" s="18">
        <f ca="1" t="shared" si="27"/>
        <v>470</v>
      </c>
      <c r="B551" s="68" t="s">
        <v>824</v>
      </c>
      <c r="C551" s="63"/>
      <c r="D551" s="50" t="s">
        <v>1382</v>
      </c>
      <c r="E551" s="65" t="s">
        <v>866</v>
      </c>
      <c r="F551" s="66">
        <v>3</v>
      </c>
      <c r="G551" s="67"/>
      <c r="H551" s="54">
        <f t="shared" si="25"/>
        <v>0</v>
      </c>
      <c r="I551" s="58" t="str">
        <f t="shared" si="26"/>
        <v>A</v>
      </c>
      <c r="J551" s="84" t="s">
        <v>1574</v>
      </c>
    </row>
    <row r="552" spans="1:10" ht="12.75">
      <c r="A552" s="18">
        <f ca="1" t="shared" si="27"/>
        <v>471</v>
      </c>
      <c r="B552" s="68" t="s">
        <v>825</v>
      </c>
      <c r="C552" s="63"/>
      <c r="D552" s="50" t="s">
        <v>1383</v>
      </c>
      <c r="E552" s="65" t="s">
        <v>866</v>
      </c>
      <c r="F552" s="66">
        <v>2</v>
      </c>
      <c r="G552" s="67"/>
      <c r="H552" s="54">
        <f t="shared" si="25"/>
        <v>0</v>
      </c>
      <c r="I552" s="58" t="str">
        <f t="shared" si="26"/>
        <v>A</v>
      </c>
      <c r="J552" s="84" t="s">
        <v>1574</v>
      </c>
    </row>
    <row r="553" spans="1:10" ht="12.75">
      <c r="A553" s="18">
        <f ca="1" t="shared" si="27"/>
        <v>472</v>
      </c>
      <c r="B553" s="68" t="s">
        <v>826</v>
      </c>
      <c r="C553" s="63"/>
      <c r="D553" s="50" t="s">
        <v>1384</v>
      </c>
      <c r="E553" s="65" t="s">
        <v>866</v>
      </c>
      <c r="F553" s="66">
        <v>5</v>
      </c>
      <c r="G553" s="67"/>
      <c r="H553" s="54">
        <f t="shared" si="25"/>
        <v>0</v>
      </c>
      <c r="I553" s="58" t="str">
        <f t="shared" si="26"/>
        <v>A</v>
      </c>
      <c r="J553" s="84" t="s">
        <v>1574</v>
      </c>
    </row>
    <row r="554" spans="1:10" ht="12.75">
      <c r="A554" s="18">
        <f ca="1" t="shared" si="27"/>
        <v>473</v>
      </c>
      <c r="B554" s="68" t="s">
        <v>827</v>
      </c>
      <c r="C554" s="63"/>
      <c r="D554" s="50" t="s">
        <v>1385</v>
      </c>
      <c r="E554" s="65" t="s">
        <v>866</v>
      </c>
      <c r="F554" s="66">
        <v>4</v>
      </c>
      <c r="G554" s="67"/>
      <c r="H554" s="54">
        <f t="shared" si="25"/>
        <v>0</v>
      </c>
      <c r="I554" s="58" t="str">
        <f t="shared" si="26"/>
        <v>A</v>
      </c>
      <c r="J554" s="84" t="s">
        <v>1574</v>
      </c>
    </row>
    <row r="555" spans="1:10" ht="12.75">
      <c r="A555" s="18">
        <f ca="1" t="shared" si="27"/>
        <v>474</v>
      </c>
      <c r="B555" s="68" t="s">
        <v>828</v>
      </c>
      <c r="C555" s="63"/>
      <c r="D555" s="50" t="s">
        <v>1386</v>
      </c>
      <c r="E555" s="65" t="s">
        <v>866</v>
      </c>
      <c r="F555" s="66">
        <v>8</v>
      </c>
      <c r="G555" s="67"/>
      <c r="H555" s="54">
        <f t="shared" si="25"/>
        <v>0</v>
      </c>
      <c r="I555" s="58" t="str">
        <f t="shared" si="26"/>
        <v>A</v>
      </c>
      <c r="J555" s="84" t="s">
        <v>1574</v>
      </c>
    </row>
    <row r="556" spans="1:10" ht="12.75">
      <c r="A556" s="18">
        <f ca="1" t="shared" si="27"/>
        <v>475</v>
      </c>
      <c r="B556" s="68" t="s">
        <v>829</v>
      </c>
      <c r="C556" s="63"/>
      <c r="D556" s="50" t="s">
        <v>1387</v>
      </c>
      <c r="E556" s="65" t="s">
        <v>866</v>
      </c>
      <c r="F556" s="66">
        <v>3</v>
      </c>
      <c r="G556" s="67"/>
      <c r="H556" s="54">
        <f t="shared" si="25"/>
        <v>0</v>
      </c>
      <c r="I556" s="58" t="str">
        <f t="shared" si="26"/>
        <v>A</v>
      </c>
      <c r="J556" s="84" t="s">
        <v>1574</v>
      </c>
    </row>
    <row r="557" spans="1:10" ht="12.75">
      <c r="A557" s="18">
        <f ca="1" t="shared" si="27"/>
        <v>476</v>
      </c>
      <c r="B557" s="68" t="s">
        <v>830</v>
      </c>
      <c r="C557" s="63"/>
      <c r="D557" s="50" t="s">
        <v>1388</v>
      </c>
      <c r="E557" s="65" t="s">
        <v>868</v>
      </c>
      <c r="F557" s="66">
        <v>99</v>
      </c>
      <c r="G557" s="67"/>
      <c r="H557" s="54">
        <f t="shared" si="25"/>
        <v>0</v>
      </c>
      <c r="I557" s="58" t="str">
        <f t="shared" si="26"/>
        <v>A</v>
      </c>
      <c r="J557" s="84" t="s">
        <v>1574</v>
      </c>
    </row>
    <row r="558" spans="1:10" ht="18.75" customHeight="1">
      <c r="A558" s="18">
        <f ca="1" t="shared" si="27"/>
        <v>477</v>
      </c>
      <c r="B558" s="68" t="s">
        <v>831</v>
      </c>
      <c r="C558" s="63"/>
      <c r="D558" s="50" t="s">
        <v>1389</v>
      </c>
      <c r="E558" s="65" t="s">
        <v>866</v>
      </c>
      <c r="F558" s="66">
        <v>33</v>
      </c>
      <c r="G558" s="67"/>
      <c r="H558" s="54">
        <f t="shared" si="25"/>
        <v>0</v>
      </c>
      <c r="I558" s="58" t="str">
        <f t="shared" si="26"/>
        <v>A</v>
      </c>
      <c r="J558" s="84" t="s">
        <v>1574</v>
      </c>
    </row>
    <row r="559" spans="1:10" ht="12.75">
      <c r="A559" s="18">
        <f ca="1" t="shared" si="27"/>
        <v>478</v>
      </c>
      <c r="B559" s="68" t="s">
        <v>832</v>
      </c>
      <c r="C559" s="63"/>
      <c r="D559" s="50" t="s">
        <v>1390</v>
      </c>
      <c r="E559" s="65" t="s">
        <v>868</v>
      </c>
      <c r="F559" s="66">
        <v>10580</v>
      </c>
      <c r="G559" s="67"/>
      <c r="H559" s="54">
        <f t="shared" si="25"/>
        <v>0</v>
      </c>
      <c r="I559" s="58" t="str">
        <f t="shared" si="26"/>
        <v>A</v>
      </c>
      <c r="J559" s="84" t="s">
        <v>1574</v>
      </c>
    </row>
    <row r="560" spans="1:10" ht="12.75">
      <c r="A560" s="18">
        <f ca="1" t="shared" si="27"/>
        <v>479</v>
      </c>
      <c r="B560" s="68" t="s">
        <v>833</v>
      </c>
      <c r="C560" s="63"/>
      <c r="D560" s="50" t="s">
        <v>1391</v>
      </c>
      <c r="E560" s="65" t="s">
        <v>863</v>
      </c>
      <c r="F560" s="66">
        <v>2350</v>
      </c>
      <c r="G560" s="67"/>
      <c r="H560" s="54">
        <f t="shared" si="25"/>
        <v>0</v>
      </c>
      <c r="I560" s="58" t="str">
        <f t="shared" si="26"/>
        <v>A</v>
      </c>
      <c r="J560" s="84" t="s">
        <v>1574</v>
      </c>
    </row>
    <row r="561" spans="1:10" ht="12.75">
      <c r="A561" s="18">
        <f ca="1" t="shared" si="27"/>
        <v>480</v>
      </c>
      <c r="B561" s="68" t="s">
        <v>834</v>
      </c>
      <c r="C561" s="63"/>
      <c r="D561" s="50" t="s">
        <v>1392</v>
      </c>
      <c r="E561" s="65" t="s">
        <v>863</v>
      </c>
      <c r="F561" s="66">
        <v>60</v>
      </c>
      <c r="G561" s="67"/>
      <c r="H561" s="54">
        <f t="shared" si="25"/>
        <v>0</v>
      </c>
      <c r="I561" s="58" t="str">
        <f t="shared" si="26"/>
        <v>A</v>
      </c>
      <c r="J561" s="84" t="s">
        <v>1574</v>
      </c>
    </row>
    <row r="562" spans="1:10" ht="12.75">
      <c r="A562" s="18">
        <f ca="1" t="shared" si="27"/>
        <v>481</v>
      </c>
      <c r="B562" s="68" t="s">
        <v>835</v>
      </c>
      <c r="C562" s="63"/>
      <c r="D562" s="50" t="s">
        <v>1393</v>
      </c>
      <c r="E562" s="65" t="s">
        <v>866</v>
      </c>
      <c r="F562" s="66">
        <v>40</v>
      </c>
      <c r="G562" s="67"/>
      <c r="H562" s="54">
        <f t="shared" si="25"/>
        <v>0</v>
      </c>
      <c r="I562" s="58" t="str">
        <f t="shared" si="26"/>
        <v>A</v>
      </c>
      <c r="J562" s="84" t="s">
        <v>1574</v>
      </c>
    </row>
    <row r="563" spans="1:10" ht="12.75">
      <c r="A563" s="18">
        <f ca="1" t="shared" si="27"/>
        <v>482</v>
      </c>
      <c r="B563" s="68" t="s">
        <v>836</v>
      </c>
      <c r="C563" s="63"/>
      <c r="D563" s="50" t="s">
        <v>1394</v>
      </c>
      <c r="E563" s="65" t="s">
        <v>866</v>
      </c>
      <c r="F563" s="66">
        <v>4</v>
      </c>
      <c r="G563" s="67"/>
      <c r="H563" s="54">
        <f t="shared" si="25"/>
        <v>0</v>
      </c>
      <c r="I563" s="58" t="str">
        <f t="shared" si="26"/>
        <v>A</v>
      </c>
      <c r="J563" s="84" t="s">
        <v>1574</v>
      </c>
    </row>
    <row r="564" spans="1:10" ht="12.75">
      <c r="A564" s="18">
        <f ca="1" t="shared" si="27"/>
        <v>483</v>
      </c>
      <c r="B564" s="68" t="s">
        <v>837</v>
      </c>
      <c r="C564" s="63"/>
      <c r="D564" s="50" t="s">
        <v>1395</v>
      </c>
      <c r="E564" s="65" t="s">
        <v>874</v>
      </c>
      <c r="F564" s="66">
        <v>150</v>
      </c>
      <c r="G564" s="67"/>
      <c r="H564" s="54">
        <f t="shared" si="25"/>
        <v>0</v>
      </c>
      <c r="I564" s="58" t="str">
        <f t="shared" si="26"/>
        <v>A</v>
      </c>
      <c r="J564" s="84" t="s">
        <v>1574</v>
      </c>
    </row>
    <row r="565" spans="1:10" ht="12.75">
      <c r="A565" s="18">
        <f ca="1" t="shared" si="27"/>
        <v>484</v>
      </c>
      <c r="B565" s="68" t="s">
        <v>838</v>
      </c>
      <c r="C565" s="63"/>
      <c r="D565" s="50" t="s">
        <v>1396</v>
      </c>
      <c r="E565" s="65" t="s">
        <v>863</v>
      </c>
      <c r="F565" s="66">
        <v>1950</v>
      </c>
      <c r="G565" s="67"/>
      <c r="H565" s="54">
        <f t="shared" si="25"/>
        <v>0</v>
      </c>
      <c r="I565" s="58" t="str">
        <f t="shared" si="26"/>
        <v>A</v>
      </c>
      <c r="J565" s="84" t="s">
        <v>1574</v>
      </c>
    </row>
    <row r="566" spans="1:10" ht="12.75">
      <c r="A566" s="18">
        <f ca="1" t="shared" si="27"/>
        <v>485</v>
      </c>
      <c r="B566" s="68" t="s">
        <v>839</v>
      </c>
      <c r="C566" s="63"/>
      <c r="D566" s="50" t="s">
        <v>1397</v>
      </c>
      <c r="E566" s="65" t="s">
        <v>868</v>
      </c>
      <c r="F566" s="66">
        <v>1000</v>
      </c>
      <c r="G566" s="67"/>
      <c r="H566" s="54">
        <f t="shared" si="25"/>
        <v>0</v>
      </c>
      <c r="I566" s="58" t="str">
        <f t="shared" si="26"/>
        <v>A</v>
      </c>
      <c r="J566" s="84" t="s">
        <v>1579</v>
      </c>
    </row>
    <row r="567" spans="1:10" ht="12.75">
      <c r="A567" s="18">
        <f ca="1" t="shared" si="27"/>
        <v>486</v>
      </c>
      <c r="B567" s="68" t="s">
        <v>840</v>
      </c>
      <c r="C567" s="63"/>
      <c r="D567" s="50" t="s">
        <v>1398</v>
      </c>
      <c r="E567" s="65" t="s">
        <v>866</v>
      </c>
      <c r="F567" s="66">
        <v>33</v>
      </c>
      <c r="G567" s="67"/>
      <c r="H567" s="54">
        <f t="shared" si="25"/>
        <v>0</v>
      </c>
      <c r="I567" s="58" t="str">
        <f t="shared" si="26"/>
        <v>A</v>
      </c>
      <c r="J567" s="84" t="s">
        <v>1579</v>
      </c>
    </row>
    <row r="568" spans="1:10" ht="12.75">
      <c r="A568" s="18">
        <f ca="1" t="shared" si="27"/>
        <v>487</v>
      </c>
      <c r="B568" s="68" t="s">
        <v>841</v>
      </c>
      <c r="C568" s="63"/>
      <c r="D568" s="50" t="s">
        <v>1399</v>
      </c>
      <c r="E568" s="65" t="s">
        <v>868</v>
      </c>
      <c r="F568" s="66">
        <v>1415</v>
      </c>
      <c r="G568" s="67"/>
      <c r="H568" s="54">
        <f t="shared" si="25"/>
        <v>0</v>
      </c>
      <c r="I568" s="58" t="str">
        <f t="shared" si="26"/>
        <v>A</v>
      </c>
      <c r="J568" s="84" t="s">
        <v>1583</v>
      </c>
    </row>
    <row r="569" spans="1:10" ht="12.75">
      <c r="A569" s="18">
        <f ca="1" t="shared" si="27"/>
        <v>488</v>
      </c>
      <c r="B569" s="68" t="s">
        <v>842</v>
      </c>
      <c r="C569" s="63" t="s">
        <v>242</v>
      </c>
      <c r="D569" s="50" t="s">
        <v>1400</v>
      </c>
      <c r="E569" s="65" t="s">
        <v>866</v>
      </c>
      <c r="F569" s="66">
        <v>1</v>
      </c>
      <c r="G569" s="67"/>
      <c r="H569" s="54">
        <f t="shared" si="25"/>
        <v>0</v>
      </c>
      <c r="I569" s="58" t="str">
        <f t="shared" si="26"/>
        <v>A</v>
      </c>
      <c r="J569" s="84" t="s">
        <v>1585</v>
      </c>
    </row>
    <row r="570" spans="1:10" ht="12.75">
      <c r="A570" s="18">
        <f ca="1" t="shared" si="27"/>
        <v>489</v>
      </c>
      <c r="B570" s="68" t="s">
        <v>843</v>
      </c>
      <c r="C570" s="63" t="s">
        <v>242</v>
      </c>
      <c r="D570" s="50" t="s">
        <v>1401</v>
      </c>
      <c r="E570" s="65" t="s">
        <v>868</v>
      </c>
      <c r="F570" s="66">
        <v>95</v>
      </c>
      <c r="G570" s="67"/>
      <c r="H570" s="54">
        <f t="shared" si="25"/>
        <v>0</v>
      </c>
      <c r="I570" s="58" t="str">
        <f t="shared" si="26"/>
        <v>A</v>
      </c>
      <c r="J570" s="84" t="s">
        <v>1585</v>
      </c>
    </row>
    <row r="571" spans="1:10" ht="12.75">
      <c r="A571" s="18">
        <f ca="1" t="shared" si="27"/>
        <v>490</v>
      </c>
      <c r="B571" s="68" t="s">
        <v>844</v>
      </c>
      <c r="C571" s="63" t="s">
        <v>242</v>
      </c>
      <c r="D571" s="50" t="s">
        <v>1402</v>
      </c>
      <c r="E571" s="65" t="s">
        <v>868</v>
      </c>
      <c r="F571" s="66">
        <v>5</v>
      </c>
      <c r="G571" s="67"/>
      <c r="H571" s="54">
        <f t="shared" si="25"/>
        <v>0</v>
      </c>
      <c r="I571" s="58" t="str">
        <f t="shared" si="26"/>
        <v>A</v>
      </c>
      <c r="J571" s="84" t="s">
        <v>1585</v>
      </c>
    </row>
    <row r="572" spans="1:10" ht="12.75">
      <c r="A572" s="18">
        <f ca="1" t="shared" si="27"/>
        <v>491</v>
      </c>
      <c r="B572" s="68" t="s">
        <v>845</v>
      </c>
      <c r="C572" s="63" t="s">
        <v>242</v>
      </c>
      <c r="D572" s="50" t="s">
        <v>1403</v>
      </c>
      <c r="E572" s="65" t="s">
        <v>868</v>
      </c>
      <c r="F572" s="66">
        <v>25</v>
      </c>
      <c r="G572" s="67"/>
      <c r="H572" s="54">
        <f t="shared" si="25"/>
        <v>0</v>
      </c>
      <c r="I572" s="58" t="str">
        <f t="shared" si="26"/>
        <v>A</v>
      </c>
      <c r="J572" s="84" t="s">
        <v>1585</v>
      </c>
    </row>
    <row r="573" spans="1:10" ht="12.75">
      <c r="A573" s="18">
        <f ca="1" t="shared" si="27"/>
        <v>492</v>
      </c>
      <c r="B573" s="68" t="s">
        <v>846</v>
      </c>
      <c r="C573" s="63" t="s">
        <v>242</v>
      </c>
      <c r="D573" s="50" t="s">
        <v>1404</v>
      </c>
      <c r="E573" s="65" t="s">
        <v>868</v>
      </c>
      <c r="F573" s="66">
        <v>36</v>
      </c>
      <c r="G573" s="67"/>
      <c r="H573" s="54">
        <f t="shared" si="25"/>
        <v>0</v>
      </c>
      <c r="I573" s="58" t="str">
        <f t="shared" si="26"/>
        <v>A</v>
      </c>
      <c r="J573" s="84" t="s">
        <v>1585</v>
      </c>
    </row>
    <row r="574" spans="1:10" ht="12.75">
      <c r="A574" s="18">
        <f ca="1" t="shared" si="27"/>
        <v>493</v>
      </c>
      <c r="B574" s="68" t="s">
        <v>847</v>
      </c>
      <c r="C574" s="63" t="s">
        <v>242</v>
      </c>
      <c r="D574" s="50" t="s">
        <v>1405</v>
      </c>
      <c r="E574" s="65" t="s">
        <v>866</v>
      </c>
      <c r="F574" s="66">
        <v>1</v>
      </c>
      <c r="G574" s="67"/>
      <c r="H574" s="54">
        <f t="shared" si="25"/>
        <v>0</v>
      </c>
      <c r="I574" s="58" t="str">
        <f t="shared" si="26"/>
        <v>A</v>
      </c>
      <c r="J574" s="84" t="s">
        <v>1585</v>
      </c>
    </row>
    <row r="575" spans="1:10" ht="12.75">
      <c r="A575" s="18">
        <f ca="1" t="shared" si="27"/>
        <v>494</v>
      </c>
      <c r="B575" s="68" t="s">
        <v>848</v>
      </c>
      <c r="C575" s="63" t="s">
        <v>242</v>
      </c>
      <c r="D575" s="50" t="s">
        <v>1406</v>
      </c>
      <c r="E575" s="65" t="s">
        <v>868</v>
      </c>
      <c r="F575" s="66">
        <v>30</v>
      </c>
      <c r="G575" s="67"/>
      <c r="H575" s="54">
        <f t="shared" si="25"/>
        <v>0</v>
      </c>
      <c r="I575" s="58" t="str">
        <f t="shared" si="26"/>
        <v>A</v>
      </c>
      <c r="J575" s="84" t="s">
        <v>1585</v>
      </c>
    </row>
    <row r="576" spans="1:10" ht="12.75">
      <c r="A576" s="18">
        <f ca="1" t="shared" si="27"/>
        <v>495</v>
      </c>
      <c r="B576" s="68" t="s">
        <v>849</v>
      </c>
      <c r="C576" s="63" t="s">
        <v>242</v>
      </c>
      <c r="D576" s="50" t="s">
        <v>1407</v>
      </c>
      <c r="E576" s="65" t="s">
        <v>868</v>
      </c>
      <c r="F576" s="66">
        <v>39.5</v>
      </c>
      <c r="G576" s="67"/>
      <c r="H576" s="54">
        <f t="shared" si="25"/>
        <v>0</v>
      </c>
      <c r="I576" s="58" t="str">
        <f t="shared" si="26"/>
        <v>A</v>
      </c>
      <c r="J576" s="84" t="s">
        <v>1585</v>
      </c>
    </row>
    <row r="577" spans="1:10" ht="12.75">
      <c r="A577" s="18">
        <f ca="1" t="shared" si="27"/>
        <v>496</v>
      </c>
      <c r="B577" s="68" t="s">
        <v>850</v>
      </c>
      <c r="C577" s="63" t="s">
        <v>242</v>
      </c>
      <c r="D577" s="50" t="s">
        <v>1408</v>
      </c>
      <c r="E577" s="65" t="s">
        <v>864</v>
      </c>
      <c r="F577" s="66">
        <v>6.1</v>
      </c>
      <c r="G577" s="67"/>
      <c r="H577" s="54">
        <f t="shared" si="25"/>
        <v>0</v>
      </c>
      <c r="I577" s="58" t="str">
        <f t="shared" si="26"/>
        <v>A</v>
      </c>
      <c r="J577" s="84" t="s">
        <v>1585</v>
      </c>
    </row>
    <row r="578" spans="1:10" ht="12.75">
      <c r="A578" s="18">
        <f ca="1" t="shared" si="27"/>
        <v>497</v>
      </c>
      <c r="B578" s="68" t="s">
        <v>1563</v>
      </c>
      <c r="C578" s="63" t="s">
        <v>242</v>
      </c>
      <c r="D578" s="50" t="s">
        <v>1409</v>
      </c>
      <c r="E578" s="65" t="s">
        <v>868</v>
      </c>
      <c r="F578" s="66">
        <v>8</v>
      </c>
      <c r="G578" s="67"/>
      <c r="H578" s="54">
        <f t="shared" si="25"/>
        <v>0</v>
      </c>
      <c r="I578" s="58" t="str">
        <f t="shared" si="26"/>
        <v>A</v>
      </c>
      <c r="J578" s="84" t="s">
        <v>1585</v>
      </c>
    </row>
    <row r="579" spans="1:10" ht="12.75">
      <c r="A579" s="18">
        <f ca="1" t="shared" si="27"/>
        <v>498</v>
      </c>
      <c r="B579" s="68" t="s">
        <v>1564</v>
      </c>
      <c r="C579" s="63" t="s">
        <v>242</v>
      </c>
      <c r="D579" s="50" t="s">
        <v>1410</v>
      </c>
      <c r="E579" s="65" t="s">
        <v>868</v>
      </c>
      <c r="F579" s="66">
        <v>24.5</v>
      </c>
      <c r="G579" s="67"/>
      <c r="H579" s="54">
        <f t="shared" si="25"/>
        <v>0</v>
      </c>
      <c r="I579" s="58" t="str">
        <f t="shared" si="26"/>
        <v>A</v>
      </c>
      <c r="J579" s="84" t="s">
        <v>1585</v>
      </c>
    </row>
    <row r="580" spans="1:10" ht="12.75">
      <c r="A580" s="18">
        <f ca="1" t="shared" si="27"/>
        <v>499</v>
      </c>
      <c r="B580" s="68" t="s">
        <v>1565</v>
      </c>
      <c r="C580" s="63" t="s">
        <v>242</v>
      </c>
      <c r="D580" s="50" t="s">
        <v>1411</v>
      </c>
      <c r="E580" s="65" t="s">
        <v>868</v>
      </c>
      <c r="F580" s="66">
        <v>6</v>
      </c>
      <c r="G580" s="67"/>
      <c r="H580" s="54">
        <f t="shared" si="25"/>
        <v>0</v>
      </c>
      <c r="I580" s="58" t="str">
        <f t="shared" si="26"/>
        <v>A</v>
      </c>
      <c r="J580" s="84" t="s">
        <v>1585</v>
      </c>
    </row>
    <row r="581" spans="1:10" ht="12.75">
      <c r="A581" s="18">
        <f ca="1" t="shared" si="27"/>
        <v>500</v>
      </c>
      <c r="B581" s="68" t="s">
        <v>851</v>
      </c>
      <c r="C581" s="63" t="s">
        <v>242</v>
      </c>
      <c r="D581" s="50" t="s">
        <v>1412</v>
      </c>
      <c r="E581" s="65" t="s">
        <v>869</v>
      </c>
      <c r="F581" s="66">
        <v>1</v>
      </c>
      <c r="G581" s="67"/>
      <c r="H581" s="54">
        <f t="shared" si="25"/>
        <v>0</v>
      </c>
      <c r="I581" s="58" t="str">
        <f t="shared" si="26"/>
        <v>A</v>
      </c>
      <c r="J581" s="84" t="s">
        <v>1585</v>
      </c>
    </row>
    <row r="582" spans="1:10" ht="12.75">
      <c r="A582" s="18">
        <f ca="1" t="shared" si="27"/>
        <v>501</v>
      </c>
      <c r="B582" s="68" t="s">
        <v>852</v>
      </c>
      <c r="C582" s="63" t="s">
        <v>242</v>
      </c>
      <c r="D582" s="50" t="s">
        <v>1413</v>
      </c>
      <c r="E582" s="65" t="s">
        <v>869</v>
      </c>
      <c r="F582" s="66">
        <v>1</v>
      </c>
      <c r="G582" s="67"/>
      <c r="H582" s="54">
        <f t="shared" si="25"/>
        <v>0</v>
      </c>
      <c r="I582" s="58" t="str">
        <f t="shared" si="26"/>
        <v>A</v>
      </c>
      <c r="J582" s="84" t="s">
        <v>1585</v>
      </c>
    </row>
    <row r="583" spans="1:10" ht="12.75">
      <c r="A583" s="18">
        <f ca="1" t="shared" si="27"/>
        <v>502</v>
      </c>
      <c r="B583" s="68" t="s">
        <v>853</v>
      </c>
      <c r="C583" s="63" t="s">
        <v>242</v>
      </c>
      <c r="D583" s="50" t="s">
        <v>1414</v>
      </c>
      <c r="E583" s="65" t="s">
        <v>862</v>
      </c>
      <c r="F583" s="66">
        <v>8</v>
      </c>
      <c r="G583" s="67"/>
      <c r="H583" s="54">
        <f t="shared" si="25"/>
        <v>0</v>
      </c>
      <c r="I583" s="58" t="str">
        <f t="shared" si="26"/>
        <v>A</v>
      </c>
      <c r="J583" s="84" t="s">
        <v>1585</v>
      </c>
    </row>
    <row r="584" spans="1:10" ht="12.75">
      <c r="A584" s="18">
        <f ca="1" t="shared" si="27"/>
        <v>503</v>
      </c>
      <c r="B584" s="68" t="s">
        <v>854</v>
      </c>
      <c r="C584" s="63" t="s">
        <v>242</v>
      </c>
      <c r="D584" s="50" t="s">
        <v>1415</v>
      </c>
      <c r="E584" s="65" t="s">
        <v>862</v>
      </c>
      <c r="F584" s="66">
        <v>36</v>
      </c>
      <c r="G584" s="67"/>
      <c r="H584" s="54">
        <f t="shared" si="25"/>
        <v>0</v>
      </c>
      <c r="I584" s="58" t="str">
        <f t="shared" si="26"/>
        <v>A</v>
      </c>
      <c r="J584" s="84" t="s">
        <v>1585</v>
      </c>
    </row>
    <row r="585" spans="1:10" ht="12.75">
      <c r="A585" s="18">
        <f ca="1" t="shared" si="27"/>
        <v>504</v>
      </c>
      <c r="B585" s="68" t="s">
        <v>855</v>
      </c>
      <c r="C585" s="63" t="s">
        <v>242</v>
      </c>
      <c r="D585" s="50" t="s">
        <v>1416</v>
      </c>
      <c r="E585" s="65" t="s">
        <v>866</v>
      </c>
      <c r="F585" s="66">
        <v>6</v>
      </c>
      <c r="G585" s="67"/>
      <c r="H585" s="54">
        <f aca="true" t="shared" si="28" ref="H585:H591">+IF(AND(F585="",G585=""),"",ROUND(F585*G585,2))</f>
        <v>0</v>
      </c>
      <c r="I585" s="58" t="str">
        <f aca="true" t="shared" si="29" ref="I585:I591">IF(E585&lt;&gt;"","A","")</f>
        <v>A</v>
      </c>
      <c r="J585" s="84" t="s">
        <v>1585</v>
      </c>
    </row>
    <row r="586" spans="1:10" ht="12.75">
      <c r="A586" s="18">
        <f ca="1" t="shared" si="27"/>
        <v>505</v>
      </c>
      <c r="B586" s="68" t="s">
        <v>856</v>
      </c>
      <c r="C586" s="63" t="s">
        <v>242</v>
      </c>
      <c r="D586" s="50" t="s">
        <v>1417</v>
      </c>
      <c r="E586" s="65" t="s">
        <v>869</v>
      </c>
      <c r="F586" s="66">
        <v>1</v>
      </c>
      <c r="G586" s="67"/>
      <c r="H586" s="54">
        <f t="shared" si="28"/>
        <v>0</v>
      </c>
      <c r="I586" s="58" t="str">
        <f t="shared" si="29"/>
        <v>A</v>
      </c>
      <c r="J586" s="84" t="s">
        <v>1585</v>
      </c>
    </row>
    <row r="587" spans="1:10" ht="12.75">
      <c r="A587" s="18">
        <f ca="1" t="shared" si="27"/>
        <v>506</v>
      </c>
      <c r="B587" s="68" t="s">
        <v>857</v>
      </c>
      <c r="C587" s="63" t="s">
        <v>242</v>
      </c>
      <c r="D587" s="50" t="s">
        <v>1418</v>
      </c>
      <c r="E587" s="65" t="s">
        <v>869</v>
      </c>
      <c r="F587" s="66">
        <v>1</v>
      </c>
      <c r="G587" s="67"/>
      <c r="H587" s="54">
        <f t="shared" si="28"/>
        <v>0</v>
      </c>
      <c r="I587" s="58" t="str">
        <f t="shared" si="29"/>
        <v>A</v>
      </c>
      <c r="J587" s="84" t="s">
        <v>1585</v>
      </c>
    </row>
    <row r="588" spans="1:10" ht="12.75">
      <c r="A588" s="18">
        <f ca="1" t="shared" si="27"/>
        <v>507</v>
      </c>
      <c r="B588" s="68" t="s">
        <v>858</v>
      </c>
      <c r="C588" s="63" t="s">
        <v>242</v>
      </c>
      <c r="D588" s="50" t="s">
        <v>1419</v>
      </c>
      <c r="E588" s="65" t="s">
        <v>869</v>
      </c>
      <c r="F588" s="66">
        <v>1</v>
      </c>
      <c r="G588" s="67"/>
      <c r="H588" s="54">
        <f t="shared" si="28"/>
        <v>0</v>
      </c>
      <c r="I588" s="58" t="str">
        <f t="shared" si="29"/>
        <v>A</v>
      </c>
      <c r="J588" s="84" t="s">
        <v>1585</v>
      </c>
    </row>
    <row r="589" spans="1:10" ht="12.75">
      <c r="A589" s="18">
        <f ca="1" t="shared" si="27"/>
        <v>508</v>
      </c>
      <c r="B589" s="68" t="s">
        <v>859</v>
      </c>
      <c r="C589" s="63" t="s">
        <v>242</v>
      </c>
      <c r="D589" s="50" t="s">
        <v>1420</v>
      </c>
      <c r="E589" s="65" t="s">
        <v>869</v>
      </c>
      <c r="F589" s="66">
        <v>1</v>
      </c>
      <c r="G589" s="67"/>
      <c r="H589" s="54">
        <f t="shared" si="28"/>
        <v>0</v>
      </c>
      <c r="I589" s="58" t="str">
        <f t="shared" si="29"/>
        <v>A</v>
      </c>
      <c r="J589" s="84" t="s">
        <v>1585</v>
      </c>
    </row>
    <row r="590" spans="1:10" ht="12.75">
      <c r="A590" s="18">
        <f ca="1" t="shared" si="27"/>
        <v>509</v>
      </c>
      <c r="B590" s="68" t="s">
        <v>860</v>
      </c>
      <c r="C590" s="63" t="s">
        <v>242</v>
      </c>
      <c r="D590" s="50" t="s">
        <v>1421</v>
      </c>
      <c r="E590" s="65" t="s">
        <v>869</v>
      </c>
      <c r="F590" s="66">
        <v>1</v>
      </c>
      <c r="G590" s="67"/>
      <c r="H590" s="54">
        <f t="shared" si="28"/>
        <v>0</v>
      </c>
      <c r="I590" s="58" t="str">
        <f t="shared" si="29"/>
        <v>A</v>
      </c>
      <c r="J590" s="84" t="s">
        <v>1585</v>
      </c>
    </row>
    <row r="591" spans="1:10" ht="12.75">
      <c r="A591" s="18">
        <f ca="1" t="shared" si="27"/>
        <v>510</v>
      </c>
      <c r="B591" s="68" t="s">
        <v>861</v>
      </c>
      <c r="C591" s="63" t="s">
        <v>242</v>
      </c>
      <c r="D591" s="50" t="s">
        <v>1422</v>
      </c>
      <c r="E591" s="65" t="s">
        <v>869</v>
      </c>
      <c r="F591" s="66">
        <v>1</v>
      </c>
      <c r="G591" s="67"/>
      <c r="H591" s="54">
        <f t="shared" si="28"/>
        <v>0</v>
      </c>
      <c r="I591" s="58" t="str">
        <f t="shared" si="29"/>
        <v>A</v>
      </c>
      <c r="J591" s="84" t="s">
        <v>1585</v>
      </c>
    </row>
  </sheetData>
  <sheetProtection password="C930" sheet="1" selectLockedCells="1"/>
  <mergeCells count="2">
    <mergeCell ref="D6:G6"/>
    <mergeCell ref="A1:J1"/>
  </mergeCells>
  <conditionalFormatting sqref="B26:C200 E26:E200">
    <cfRule type="cellIs" priority="138" dxfId="0" operator="notEqual" stopIfTrue="1">
      <formula>""</formula>
    </cfRule>
  </conditionalFormatting>
  <conditionalFormatting sqref="B17:E17 B18:C25 E18:E25 D18:D200">
    <cfRule type="cellIs" priority="69" dxfId="0" operator="notEqual" stopIfTrue="1">
      <formula>""</formula>
    </cfRule>
  </conditionalFormatting>
  <conditionalFormatting sqref="H6">
    <cfRule type="cellIs" priority="48" dxfId="3" operator="equal" stopIfTrue="1">
      <formula>0</formula>
    </cfRule>
    <cfRule type="cellIs" priority="49" dxfId="2" operator="lessThan" stopIfTrue="1">
      <formula>$H$7</formula>
    </cfRule>
    <cfRule type="cellIs" priority="50" dxfId="1" operator="greaterThanOrEqual" stopIfTrue="1">
      <formula>$H$7</formula>
    </cfRule>
  </conditionalFormatting>
  <conditionalFormatting sqref="F17:G200">
    <cfRule type="cellIs" priority="47" dxfId="0" operator="notEqual" stopIfTrue="1">
      <formula>""</formula>
    </cfRule>
  </conditionalFormatting>
  <conditionalFormatting sqref="F201:G591">
    <cfRule type="cellIs" priority="44" dxfId="0" operator="notEqual" stopIfTrue="1">
      <formula>""</formula>
    </cfRule>
  </conditionalFormatting>
  <conditionalFormatting sqref="B201:C591 E201:E591">
    <cfRule type="cellIs" priority="46" dxfId="0" operator="notEqual" stopIfTrue="1">
      <formula>""</formula>
    </cfRule>
  </conditionalFormatting>
  <conditionalFormatting sqref="D201:D591">
    <cfRule type="cellIs" priority="45" dxfId="0" operator="notEqual" stopIfTrue="1">
      <formula>""</formula>
    </cfRule>
  </conditionalFormatting>
  <conditionalFormatting sqref="J30:J33 J26:J28 J57 J67:J68 J76 J41:J45 J47:J50 J79:J200">
    <cfRule type="cellIs" priority="43" dxfId="0" operator="notEqual" stopIfTrue="1">
      <formula>""</formula>
    </cfRule>
  </conditionalFormatting>
  <conditionalFormatting sqref="J17:J25">
    <cfRule type="cellIs" priority="42" dxfId="0" operator="notEqual" stopIfTrue="1">
      <formula>""</formula>
    </cfRule>
  </conditionalFormatting>
  <conditionalFormatting sqref="J201 J213 J216 J219 J222 J224 J226 J230 J232 J235 J238 J240 J242:J243 J245 J247 J249 J251 J266 J264 J262 J258 J255 J253 J279:J591">
    <cfRule type="cellIs" priority="41" dxfId="0" operator="notEqual" stopIfTrue="1">
      <formula>""</formula>
    </cfRule>
  </conditionalFormatting>
  <conditionalFormatting sqref="J34:J40">
    <cfRule type="cellIs" priority="40" dxfId="0" operator="notEqual" stopIfTrue="1">
      <formula>""</formula>
    </cfRule>
  </conditionalFormatting>
  <conditionalFormatting sqref="J51:J56">
    <cfRule type="cellIs" priority="39" dxfId="0" operator="notEqual" stopIfTrue="1">
      <formula>""</formula>
    </cfRule>
  </conditionalFormatting>
  <conditionalFormatting sqref="J66">
    <cfRule type="cellIs" priority="38" dxfId="0" operator="notEqual" stopIfTrue="1">
      <formula>""</formula>
    </cfRule>
  </conditionalFormatting>
  <conditionalFormatting sqref="J69:J75">
    <cfRule type="cellIs" priority="37" dxfId="0" operator="notEqual" stopIfTrue="1">
      <formula>""</formula>
    </cfRule>
  </conditionalFormatting>
  <conditionalFormatting sqref="J77:J78">
    <cfRule type="cellIs" priority="36" dxfId="0" operator="notEqual" stopIfTrue="1">
      <formula>""</formula>
    </cfRule>
  </conditionalFormatting>
  <conditionalFormatting sqref="J58">
    <cfRule type="cellIs" priority="35" dxfId="0" operator="notEqual" stopIfTrue="1">
      <formula>""</formula>
    </cfRule>
  </conditionalFormatting>
  <conditionalFormatting sqref="J59">
    <cfRule type="cellIs" priority="34" dxfId="0" operator="notEqual" stopIfTrue="1">
      <formula>""</formula>
    </cfRule>
  </conditionalFormatting>
  <conditionalFormatting sqref="J60">
    <cfRule type="cellIs" priority="33" dxfId="0" operator="notEqual" stopIfTrue="1">
      <formula>""</formula>
    </cfRule>
  </conditionalFormatting>
  <conditionalFormatting sqref="J61">
    <cfRule type="cellIs" priority="32" dxfId="0" operator="notEqual" stopIfTrue="1">
      <formula>""</formula>
    </cfRule>
  </conditionalFormatting>
  <conditionalFormatting sqref="J62">
    <cfRule type="cellIs" priority="31" dxfId="0" operator="notEqual" stopIfTrue="1">
      <formula>""</formula>
    </cfRule>
  </conditionalFormatting>
  <conditionalFormatting sqref="J63">
    <cfRule type="cellIs" priority="30" dxfId="0" operator="notEqual" stopIfTrue="1">
      <formula>""</formula>
    </cfRule>
  </conditionalFormatting>
  <conditionalFormatting sqref="J64">
    <cfRule type="cellIs" priority="29" dxfId="0" operator="notEqual" stopIfTrue="1">
      <formula>""</formula>
    </cfRule>
  </conditionalFormatting>
  <conditionalFormatting sqref="J65">
    <cfRule type="cellIs" priority="28" dxfId="0" operator="notEqual" stopIfTrue="1">
      <formula>""</formula>
    </cfRule>
  </conditionalFormatting>
  <conditionalFormatting sqref="J202">
    <cfRule type="cellIs" priority="27" dxfId="0" operator="notEqual" stopIfTrue="1">
      <formula>""</formula>
    </cfRule>
  </conditionalFormatting>
  <conditionalFormatting sqref="J203:J212">
    <cfRule type="cellIs" priority="26" dxfId="0" operator="notEqual" stopIfTrue="1">
      <formula>""</formula>
    </cfRule>
  </conditionalFormatting>
  <conditionalFormatting sqref="J214">
    <cfRule type="cellIs" priority="25" dxfId="0" operator="notEqual" stopIfTrue="1">
      <formula>""</formula>
    </cfRule>
  </conditionalFormatting>
  <conditionalFormatting sqref="J215">
    <cfRule type="cellIs" priority="24" dxfId="0" operator="notEqual" stopIfTrue="1">
      <formula>""</formula>
    </cfRule>
  </conditionalFormatting>
  <conditionalFormatting sqref="J217">
    <cfRule type="cellIs" priority="23" dxfId="0" operator="notEqual" stopIfTrue="1">
      <formula>""</formula>
    </cfRule>
  </conditionalFormatting>
  <conditionalFormatting sqref="J218">
    <cfRule type="cellIs" priority="22" dxfId="0" operator="notEqual" stopIfTrue="1">
      <formula>""</formula>
    </cfRule>
  </conditionalFormatting>
  <conditionalFormatting sqref="J220">
    <cfRule type="cellIs" priority="21" dxfId="0" operator="notEqual" stopIfTrue="1">
      <formula>""</formula>
    </cfRule>
  </conditionalFormatting>
  <conditionalFormatting sqref="J221">
    <cfRule type="cellIs" priority="20" dxfId="0" operator="notEqual" stopIfTrue="1">
      <formula>""</formula>
    </cfRule>
  </conditionalFormatting>
  <conditionalFormatting sqref="J223">
    <cfRule type="cellIs" priority="19" dxfId="0" operator="notEqual" stopIfTrue="1">
      <formula>""</formula>
    </cfRule>
  </conditionalFormatting>
  <conditionalFormatting sqref="J225">
    <cfRule type="cellIs" priority="18" dxfId="0" operator="notEqual" stopIfTrue="1">
      <formula>""</formula>
    </cfRule>
  </conditionalFormatting>
  <conditionalFormatting sqref="J227:J229">
    <cfRule type="cellIs" priority="17" dxfId="0" operator="notEqual" stopIfTrue="1">
      <formula>""</formula>
    </cfRule>
  </conditionalFormatting>
  <conditionalFormatting sqref="J231">
    <cfRule type="cellIs" priority="16" dxfId="0" operator="notEqual" stopIfTrue="1">
      <formula>""</formula>
    </cfRule>
  </conditionalFormatting>
  <conditionalFormatting sqref="J233:J234">
    <cfRule type="cellIs" priority="15" dxfId="0" operator="notEqual" stopIfTrue="1">
      <formula>""</formula>
    </cfRule>
  </conditionalFormatting>
  <conditionalFormatting sqref="J236:J237">
    <cfRule type="cellIs" priority="14" dxfId="0" operator="notEqual" stopIfTrue="1">
      <formula>""</formula>
    </cfRule>
  </conditionalFormatting>
  <conditionalFormatting sqref="J239">
    <cfRule type="cellIs" priority="13" dxfId="0" operator="notEqual" stopIfTrue="1">
      <formula>""</formula>
    </cfRule>
  </conditionalFormatting>
  <conditionalFormatting sqref="J241">
    <cfRule type="cellIs" priority="12" dxfId="0" operator="notEqual" stopIfTrue="1">
      <formula>""</formula>
    </cfRule>
  </conditionalFormatting>
  <conditionalFormatting sqref="J244">
    <cfRule type="cellIs" priority="11" dxfId="0" operator="notEqual" stopIfTrue="1">
      <formula>""</formula>
    </cfRule>
  </conditionalFormatting>
  <conditionalFormatting sqref="J246">
    <cfRule type="cellIs" priority="10" dxfId="0" operator="notEqual" stopIfTrue="1">
      <formula>""</formula>
    </cfRule>
  </conditionalFormatting>
  <conditionalFormatting sqref="J248">
    <cfRule type="cellIs" priority="9" dxfId="0" operator="notEqual" stopIfTrue="1">
      <formula>""</formula>
    </cfRule>
  </conditionalFormatting>
  <conditionalFormatting sqref="J250">
    <cfRule type="cellIs" priority="8" dxfId="0" operator="notEqual" stopIfTrue="1">
      <formula>""</formula>
    </cfRule>
  </conditionalFormatting>
  <conditionalFormatting sqref="J265">
    <cfRule type="cellIs" priority="7" dxfId="0" operator="notEqual" stopIfTrue="1">
      <formula>""</formula>
    </cfRule>
  </conditionalFormatting>
  <conditionalFormatting sqref="J263">
    <cfRule type="cellIs" priority="6" dxfId="0" operator="notEqual" stopIfTrue="1">
      <formula>""</formula>
    </cfRule>
  </conditionalFormatting>
  <conditionalFormatting sqref="J259:J261">
    <cfRule type="cellIs" priority="5" dxfId="0" operator="notEqual" stopIfTrue="1">
      <formula>""</formula>
    </cfRule>
  </conditionalFormatting>
  <conditionalFormatting sqref="J256:J257">
    <cfRule type="cellIs" priority="4" dxfId="0" operator="notEqual" stopIfTrue="1">
      <formula>""</formula>
    </cfRule>
  </conditionalFormatting>
  <conditionalFormatting sqref="J254">
    <cfRule type="cellIs" priority="3" dxfId="0" operator="notEqual" stopIfTrue="1">
      <formula>""</formula>
    </cfRule>
  </conditionalFormatting>
  <conditionalFormatting sqref="J252">
    <cfRule type="cellIs" priority="2" dxfId="0" operator="notEqual" stopIfTrue="1">
      <formula>""</formula>
    </cfRule>
  </conditionalFormatting>
  <conditionalFormatting sqref="J267:J27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2" customWidth="1"/>
    <col min="7" max="7" width="14.140625" style="62" customWidth="1"/>
    <col min="8" max="8" width="17.00390625" style="0" customWidth="1"/>
  </cols>
  <sheetData>
    <row r="1" spans="1:11" ht="15" customHeight="1">
      <c r="A1" s="104" t="s">
        <v>277</v>
      </c>
      <c r="B1" s="105"/>
      <c r="C1" s="105"/>
      <c r="D1" s="105"/>
      <c r="E1" s="105"/>
      <c r="F1" s="105"/>
      <c r="G1" s="105"/>
      <c r="H1" s="105"/>
      <c r="I1" s="105"/>
      <c r="J1" s="106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2"/>
      <c r="B4" s="22"/>
      <c r="C4" s="22"/>
      <c r="D4" s="23" t="s">
        <v>267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55">
        <f>SUM($H$17:$H$9785)</f>
        <v>0</v>
      </c>
    </row>
    <row r="7" spans="1:11" ht="12.75">
      <c r="A7" s="22"/>
      <c r="B7" s="22"/>
      <c r="C7" s="22"/>
      <c r="D7" s="120" t="s">
        <v>269</v>
      </c>
      <c r="E7" s="121"/>
      <c r="F7" s="121"/>
      <c r="G7" s="122"/>
      <c r="H7" s="55">
        <f>SUM(H6:H6)</f>
        <v>0</v>
      </c>
      <c r="I7" s="8"/>
      <c r="J7" s="8"/>
      <c r="K7" s="8"/>
    </row>
    <row r="8" spans="1:11" ht="12.75" customHeight="1">
      <c r="A8" s="22"/>
      <c r="B8" s="22"/>
      <c r="C8" s="22"/>
      <c r="D8" s="20" t="s">
        <v>279</v>
      </c>
      <c r="E8" s="21"/>
      <c r="F8" s="21"/>
      <c r="G8" s="21"/>
      <c r="H8" s="55">
        <f>SUM(ANGEBOT!E11:E11)</f>
        <v>0</v>
      </c>
      <c r="I8" s="53"/>
      <c r="J8" s="53"/>
      <c r="K8" s="8"/>
    </row>
    <row r="9" spans="2:11" ht="12.75" customHeight="1">
      <c r="B9" s="22"/>
      <c r="C9" s="22"/>
      <c r="D9" s="20">
        <f>IF(H9&lt;0,"Abschlag in %",IF(H9&gt;0,"Aufschlag in %",""))</f>
      </c>
      <c r="E9" s="21"/>
      <c r="F9" s="21"/>
      <c r="G9" s="51"/>
      <c r="H9" s="26">
        <f>IF(H8=0,0,(H7/H8)-1)</f>
        <v>0</v>
      </c>
      <c r="I9" s="8"/>
      <c r="J9" s="8"/>
      <c r="K9" s="8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8"/>
      <c r="H12" s="1"/>
    </row>
    <row r="13" spans="6:8" ht="12.75">
      <c r="F13" s="1"/>
      <c r="G13" s="48"/>
      <c r="H13" s="59"/>
    </row>
    <row r="14" spans="6:8" ht="12.75">
      <c r="F14" s="1"/>
      <c r="G14" s="48"/>
      <c r="H14" s="59"/>
    </row>
    <row r="15" spans="1:7" ht="15">
      <c r="A15" s="13"/>
      <c r="B15" s="3" t="s">
        <v>264</v>
      </c>
      <c r="C15" s="3"/>
      <c r="D15" s="3"/>
      <c r="E15" s="3"/>
      <c r="F15" s="3"/>
      <c r="G15" s="3"/>
    </row>
    <row r="16" spans="1:10" ht="65.25">
      <c r="A16" s="14" t="s">
        <v>254</v>
      </c>
      <c r="B16" s="14" t="s">
        <v>255</v>
      </c>
      <c r="C16" s="14" t="s">
        <v>242</v>
      </c>
      <c r="D16" s="15" t="s">
        <v>241</v>
      </c>
      <c r="E16" s="14" t="s">
        <v>256</v>
      </c>
      <c r="F16" s="14" t="s">
        <v>257</v>
      </c>
      <c r="G16" s="14" t="s">
        <v>258</v>
      </c>
      <c r="H16" s="14" t="s">
        <v>265</v>
      </c>
      <c r="I16" s="16" t="s">
        <v>266</v>
      </c>
      <c r="J16" s="17" t="s">
        <v>261</v>
      </c>
    </row>
  </sheetData>
  <sheetProtection password="C930" sheet="1" selectLockedCells="1"/>
  <mergeCells count="2">
    <mergeCell ref="A1:J1"/>
    <mergeCell ref="D7:G7"/>
  </mergeCells>
  <conditionalFormatting sqref="D17:D29">
    <cfRule type="cellIs" priority="78" dxfId="0" operator="notEqual" stopIfTrue="1">
      <formula>""</formula>
    </cfRule>
  </conditionalFormatting>
  <conditionalFormatting sqref="H8">
    <cfRule type="expression" priority="8" dxfId="3" stopIfTrue="1">
      <formula>$H$8=0</formula>
    </cfRule>
    <cfRule type="cellIs" priority="9" dxfId="2" operator="lessThan" stopIfTrue="1">
      <formula>$H$8</formula>
    </cfRule>
    <cfRule type="cellIs" priority="10" dxfId="1" operator="greaterThan" stopIfTrue="1">
      <formula>$H$8</formula>
    </cfRule>
  </conditionalFormatting>
  <conditionalFormatting sqref="H6">
    <cfRule type="cellIs" priority="1" dxfId="3" operator="equal" stopIfTrue="1">
      <formula>0</formula>
    </cfRule>
    <cfRule type="cellIs" priority="2" dxfId="2" operator="lessThan" stopIfTrue="1">
      <formula>$H$8</formula>
    </cfRule>
    <cfRule type="cellIs" priority="3" dxfId="1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5.57421875" style="33" customWidth="1"/>
    <col min="2" max="2" width="15.57421875" style="1" customWidth="1"/>
    <col min="3" max="3" width="4.00390625" style="11" customWidth="1"/>
    <col min="4" max="4" width="57.7109375" style="1" customWidth="1"/>
    <col min="5" max="5" width="16.7109375" style="1" customWidth="1"/>
    <col min="6" max="6" width="15.00390625" style="61" customWidth="1"/>
    <col min="7" max="7" width="11.28125" style="61" customWidth="1"/>
    <col min="8" max="8" width="17.00390625" style="33" customWidth="1"/>
    <col min="9" max="16384" width="11.421875" style="33" customWidth="1"/>
  </cols>
  <sheetData>
    <row r="1" spans="1:10" ht="15" customHeight="1">
      <c r="A1" s="123" t="s">
        <v>285</v>
      </c>
      <c r="B1" s="105"/>
      <c r="C1" s="105"/>
      <c r="D1" s="105"/>
      <c r="E1" s="105"/>
      <c r="F1" s="105"/>
      <c r="G1" s="105"/>
      <c r="H1" s="105"/>
      <c r="I1" s="106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20" t="s">
        <v>284</v>
      </c>
      <c r="E6" s="121"/>
      <c r="F6" s="121"/>
      <c r="G6" s="122"/>
      <c r="H6" s="55">
        <f>SUM($H$15:$H$9852)</f>
        <v>343583.79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274</v>
      </c>
      <c r="C13" s="39"/>
      <c r="D13" s="3"/>
      <c r="E13" s="3"/>
      <c r="F13" s="3"/>
      <c r="G13" s="3"/>
    </row>
    <row r="14" spans="1:13" ht="65.25">
      <c r="A14" s="14" t="s">
        <v>254</v>
      </c>
      <c r="B14" s="14" t="s">
        <v>255</v>
      </c>
      <c r="C14" s="14" t="s">
        <v>243</v>
      </c>
      <c r="D14" s="15" t="s">
        <v>241</v>
      </c>
      <c r="E14" s="14" t="s">
        <v>256</v>
      </c>
      <c r="F14" s="14" t="s">
        <v>257</v>
      </c>
      <c r="G14" s="14" t="s">
        <v>258</v>
      </c>
      <c r="H14" s="14" t="s">
        <v>259</v>
      </c>
      <c r="I14" s="17" t="s">
        <v>261</v>
      </c>
      <c r="M14" s="36"/>
    </row>
    <row r="15" spans="1:9" ht="15">
      <c r="A15" s="18">
        <f ca="1">+IF(NOT(ISBLANK(INDIRECT("e"&amp;ROW()))),MAX(INDIRECT("a$14:A"&amp;ROW()-1))+1,"")</f>
        <v>1</v>
      </c>
      <c r="B15" s="68" t="s">
        <v>1423</v>
      </c>
      <c r="C15" s="69"/>
      <c r="D15" s="50" t="s">
        <v>1493</v>
      </c>
      <c r="E15" s="70" t="s">
        <v>1492</v>
      </c>
      <c r="F15" s="71">
        <v>90</v>
      </c>
      <c r="G15" s="71">
        <v>48.19</v>
      </c>
      <c r="H15" s="54">
        <v>4337.08</v>
      </c>
      <c r="I15" s="84" t="s">
        <v>1570</v>
      </c>
    </row>
    <row r="16" spans="1:12" ht="15">
      <c r="A16" s="18">
        <f aca="true" ca="1" t="shared" si="0" ref="A16:A79">+IF(NOT(ISBLANK(INDIRECT("e"&amp;ROW()))),MAX(INDIRECT("a$14:A"&amp;ROW()-1))+1,"")</f>
        <v>2</v>
      </c>
      <c r="B16" s="68" t="s">
        <v>1424</v>
      </c>
      <c r="C16" s="69"/>
      <c r="D16" s="50" t="s">
        <v>1494</v>
      </c>
      <c r="E16" s="70" t="s">
        <v>866</v>
      </c>
      <c r="F16" s="71">
        <v>3</v>
      </c>
      <c r="G16" s="71">
        <v>247.51</v>
      </c>
      <c r="H16" s="54">
        <f aca="true" t="shared" si="1" ref="H16:H79">+IF(AND(F16="",G16=""),"",ROUND(F16*G16,2))</f>
        <v>742.53</v>
      </c>
      <c r="I16" s="84" t="s">
        <v>1574</v>
      </c>
      <c r="L16" s="37"/>
    </row>
    <row r="17" spans="1:12" ht="15">
      <c r="A17" s="18">
        <f ca="1" t="shared" si="0"/>
        <v>3</v>
      </c>
      <c r="B17" s="68" t="s">
        <v>1425</v>
      </c>
      <c r="C17" s="69"/>
      <c r="D17" s="50" t="s">
        <v>1495</v>
      </c>
      <c r="E17" s="70" t="s">
        <v>866</v>
      </c>
      <c r="F17" s="72">
        <v>1220</v>
      </c>
      <c r="G17" s="71">
        <v>3.76</v>
      </c>
      <c r="H17" s="54">
        <f t="shared" si="1"/>
        <v>4587.2</v>
      </c>
      <c r="I17" s="84" t="s">
        <v>1574</v>
      </c>
      <c r="L17" s="38"/>
    </row>
    <row r="18" spans="1:12" ht="15">
      <c r="A18" s="18">
        <f ca="1" t="shared" si="0"/>
        <v>4</v>
      </c>
      <c r="B18" s="68" t="s">
        <v>1426</v>
      </c>
      <c r="C18" s="69"/>
      <c r="D18" s="50" t="s">
        <v>1496</v>
      </c>
      <c r="E18" s="70" t="s">
        <v>863</v>
      </c>
      <c r="F18" s="71">
        <v>150</v>
      </c>
      <c r="G18" s="71">
        <v>12.67</v>
      </c>
      <c r="H18" s="54">
        <f t="shared" si="1"/>
        <v>1900.5</v>
      </c>
      <c r="I18" s="84" t="s">
        <v>1574</v>
      </c>
      <c r="L18" s="37"/>
    </row>
    <row r="19" spans="1:9" ht="15">
      <c r="A19" s="18">
        <f ca="1" t="shared" si="0"/>
        <v>5</v>
      </c>
      <c r="B19" s="68" t="s">
        <v>1427</v>
      </c>
      <c r="C19" s="69"/>
      <c r="D19" s="50" t="s">
        <v>1497</v>
      </c>
      <c r="E19" s="70" t="s">
        <v>863</v>
      </c>
      <c r="F19" s="71">
        <v>40</v>
      </c>
      <c r="G19" s="71">
        <v>6.35</v>
      </c>
      <c r="H19" s="54">
        <f t="shared" si="1"/>
        <v>254</v>
      </c>
      <c r="I19" s="84" t="s">
        <v>1574</v>
      </c>
    </row>
    <row r="20" spans="1:9" ht="15">
      <c r="A20" s="18">
        <f ca="1" t="shared" si="0"/>
        <v>6</v>
      </c>
      <c r="B20" s="68" t="s">
        <v>1428</v>
      </c>
      <c r="C20" s="69"/>
      <c r="D20" s="50" t="s">
        <v>1498</v>
      </c>
      <c r="E20" s="70" t="s">
        <v>863</v>
      </c>
      <c r="F20" s="71">
        <v>720</v>
      </c>
      <c r="G20" s="71">
        <v>2.3</v>
      </c>
      <c r="H20" s="54">
        <f t="shared" si="1"/>
        <v>1656</v>
      </c>
      <c r="I20" s="84" t="s">
        <v>1574</v>
      </c>
    </row>
    <row r="21" spans="1:9" ht="15">
      <c r="A21" s="18">
        <f ca="1" t="shared" si="0"/>
        <v>7</v>
      </c>
      <c r="B21" s="68" t="s">
        <v>1429</v>
      </c>
      <c r="C21" s="69"/>
      <c r="D21" s="50" t="s">
        <v>1499</v>
      </c>
      <c r="E21" s="70" t="s">
        <v>866</v>
      </c>
      <c r="F21" s="71">
        <v>200</v>
      </c>
      <c r="G21" s="71">
        <v>1.64</v>
      </c>
      <c r="H21" s="54">
        <f t="shared" si="1"/>
        <v>328</v>
      </c>
      <c r="I21" s="84" t="s">
        <v>1574</v>
      </c>
    </row>
    <row r="22" spans="1:12" ht="15">
      <c r="A22" s="18">
        <f ca="1" t="shared" si="0"/>
        <v>8</v>
      </c>
      <c r="B22" s="68" t="s">
        <v>1430</v>
      </c>
      <c r="C22" s="69"/>
      <c r="D22" s="50" t="s">
        <v>1500</v>
      </c>
      <c r="E22" s="70" t="s">
        <v>866</v>
      </c>
      <c r="F22" s="71">
        <v>100</v>
      </c>
      <c r="G22" s="71">
        <v>2.35</v>
      </c>
      <c r="H22" s="54">
        <f t="shared" si="1"/>
        <v>235</v>
      </c>
      <c r="I22" s="84" t="s">
        <v>1574</v>
      </c>
      <c r="L22" s="37"/>
    </row>
    <row r="23" spans="1:12" ht="15">
      <c r="A23" s="18">
        <f ca="1" t="shared" si="0"/>
        <v>9</v>
      </c>
      <c r="B23" s="68" t="s">
        <v>1431</v>
      </c>
      <c r="C23" s="69"/>
      <c r="D23" s="50" t="s">
        <v>1501</v>
      </c>
      <c r="E23" s="70" t="s">
        <v>868</v>
      </c>
      <c r="F23" s="71">
        <v>300</v>
      </c>
      <c r="G23" s="71">
        <v>1.58</v>
      </c>
      <c r="H23" s="54">
        <f t="shared" si="1"/>
        <v>474</v>
      </c>
      <c r="I23" s="84" t="s">
        <v>1574</v>
      </c>
      <c r="L23" s="38"/>
    </row>
    <row r="24" spans="1:12" ht="15">
      <c r="A24" s="18">
        <f ca="1" t="shared" si="0"/>
        <v>10</v>
      </c>
      <c r="B24" s="68" t="s">
        <v>1432</v>
      </c>
      <c r="C24" s="63"/>
      <c r="D24" s="50" t="s">
        <v>1502</v>
      </c>
      <c r="E24" s="70" t="s">
        <v>866</v>
      </c>
      <c r="F24" s="71">
        <v>1</v>
      </c>
      <c r="G24" s="72">
        <v>4954.11</v>
      </c>
      <c r="H24" s="54">
        <f t="shared" si="1"/>
        <v>4954.11</v>
      </c>
      <c r="I24" s="84" t="s">
        <v>1579</v>
      </c>
      <c r="L24" s="37"/>
    </row>
    <row r="25" spans="1:9" ht="15">
      <c r="A25" s="18">
        <f ca="1" t="shared" si="0"/>
        <v>11</v>
      </c>
      <c r="B25" s="68" t="s">
        <v>1433</v>
      </c>
      <c r="C25" s="63" t="s">
        <v>242</v>
      </c>
      <c r="D25" s="50" t="s">
        <v>1503</v>
      </c>
      <c r="E25" s="70" t="s">
        <v>863</v>
      </c>
      <c r="F25" s="72">
        <v>1600</v>
      </c>
      <c r="G25" s="71">
        <v>3.93</v>
      </c>
      <c r="H25" s="54">
        <f t="shared" si="1"/>
        <v>6288</v>
      </c>
      <c r="I25" s="84" t="s">
        <v>1567</v>
      </c>
    </row>
    <row r="26" spans="1:9" ht="15">
      <c r="A26" s="18">
        <f ca="1" t="shared" si="0"/>
        <v>12</v>
      </c>
      <c r="B26" s="68" t="s">
        <v>552</v>
      </c>
      <c r="C26" s="63"/>
      <c r="D26" s="50" t="s">
        <v>1135</v>
      </c>
      <c r="E26" s="70" t="s">
        <v>862</v>
      </c>
      <c r="F26" s="71">
        <v>258</v>
      </c>
      <c r="G26" s="71">
        <v>40.23</v>
      </c>
      <c r="H26" s="54">
        <f t="shared" si="1"/>
        <v>10379.34</v>
      </c>
      <c r="I26" s="84" t="s">
        <v>1574</v>
      </c>
    </row>
    <row r="27" spans="1:9" ht="15">
      <c r="A27" s="18">
        <f ca="1" t="shared" si="0"/>
        <v>13</v>
      </c>
      <c r="B27" s="68" t="s">
        <v>553</v>
      </c>
      <c r="C27" s="63"/>
      <c r="D27" s="50" t="s">
        <v>1136</v>
      </c>
      <c r="E27" s="70" t="s">
        <v>862</v>
      </c>
      <c r="F27" s="72">
        <v>1130</v>
      </c>
      <c r="G27" s="71">
        <v>37.95</v>
      </c>
      <c r="H27" s="54">
        <f t="shared" si="1"/>
        <v>42883.5</v>
      </c>
      <c r="I27" s="84" t="s">
        <v>1574</v>
      </c>
    </row>
    <row r="28" spans="1:12" ht="15">
      <c r="A28" s="18">
        <f ca="1" t="shared" si="0"/>
        <v>14</v>
      </c>
      <c r="B28" s="68" t="s">
        <v>1434</v>
      </c>
      <c r="C28" s="63"/>
      <c r="D28" s="50" t="s">
        <v>1504</v>
      </c>
      <c r="E28" s="70" t="s">
        <v>863</v>
      </c>
      <c r="F28" s="71">
        <v>100</v>
      </c>
      <c r="G28" s="71">
        <v>8.64</v>
      </c>
      <c r="H28" s="54">
        <f t="shared" si="1"/>
        <v>864</v>
      </c>
      <c r="I28" s="84" t="s">
        <v>1570</v>
      </c>
      <c r="L28" s="37"/>
    </row>
    <row r="29" spans="1:12" ht="15">
      <c r="A29" s="18">
        <f ca="1" t="shared" si="0"/>
        <v>15</v>
      </c>
      <c r="B29" s="68" t="s">
        <v>1435</v>
      </c>
      <c r="C29" s="63"/>
      <c r="D29" s="50" t="s">
        <v>1505</v>
      </c>
      <c r="E29" s="70" t="s">
        <v>863</v>
      </c>
      <c r="F29" s="72">
        <v>12000</v>
      </c>
      <c r="G29" s="71">
        <v>0.14</v>
      </c>
      <c r="H29" s="54">
        <f t="shared" si="1"/>
        <v>1680</v>
      </c>
      <c r="I29" s="84" t="s">
        <v>1570</v>
      </c>
      <c r="L29" s="38"/>
    </row>
    <row r="30" spans="1:12" ht="15">
      <c r="A30" s="18">
        <f ca="1" t="shared" si="0"/>
        <v>16</v>
      </c>
      <c r="B30" s="68" t="s">
        <v>1436</v>
      </c>
      <c r="C30" s="63"/>
      <c r="D30" s="50" t="s">
        <v>1506</v>
      </c>
      <c r="E30" s="70" t="s">
        <v>1492</v>
      </c>
      <c r="F30" s="71">
        <v>90</v>
      </c>
      <c r="G30" s="71">
        <v>43.54</v>
      </c>
      <c r="H30" s="54">
        <f t="shared" si="1"/>
        <v>3918.6</v>
      </c>
      <c r="I30" s="84" t="s">
        <v>1574</v>
      </c>
      <c r="L30" s="37"/>
    </row>
    <row r="31" spans="1:9" ht="15">
      <c r="A31" s="18">
        <f ca="1" t="shared" si="0"/>
        <v>17</v>
      </c>
      <c r="B31" s="68" t="s">
        <v>1437</v>
      </c>
      <c r="C31" s="63"/>
      <c r="D31" s="50" t="s">
        <v>1507</v>
      </c>
      <c r="E31" s="70" t="s">
        <v>866</v>
      </c>
      <c r="F31" s="72">
        <v>1602</v>
      </c>
      <c r="G31" s="71">
        <v>7.33</v>
      </c>
      <c r="H31" s="54">
        <f t="shared" si="1"/>
        <v>11742.66</v>
      </c>
      <c r="I31" s="84" t="s">
        <v>1574</v>
      </c>
    </row>
    <row r="32" spans="1:9" ht="15">
      <c r="A32" s="18">
        <f ca="1" t="shared" si="0"/>
        <v>18</v>
      </c>
      <c r="B32" s="68" t="s">
        <v>1438</v>
      </c>
      <c r="C32" s="63"/>
      <c r="D32" s="50" t="s">
        <v>1508</v>
      </c>
      <c r="E32" s="70" t="s">
        <v>866</v>
      </c>
      <c r="F32" s="71">
        <v>6</v>
      </c>
      <c r="G32" s="71">
        <v>257.41</v>
      </c>
      <c r="H32" s="54">
        <f t="shared" si="1"/>
        <v>1544.46</v>
      </c>
      <c r="I32" s="84" t="s">
        <v>1574</v>
      </c>
    </row>
    <row r="33" spans="1:9" ht="15">
      <c r="A33" s="18">
        <f ca="1" t="shared" si="0"/>
        <v>19</v>
      </c>
      <c r="B33" s="68" t="s">
        <v>1439</v>
      </c>
      <c r="C33" s="63"/>
      <c r="D33" s="50" t="s">
        <v>1509</v>
      </c>
      <c r="E33" s="70" t="s">
        <v>1492</v>
      </c>
      <c r="F33" s="72">
        <v>1200</v>
      </c>
      <c r="G33" s="71">
        <v>8.22</v>
      </c>
      <c r="H33" s="54">
        <f t="shared" si="1"/>
        <v>9864</v>
      </c>
      <c r="I33" s="84" t="s">
        <v>1574</v>
      </c>
    </row>
    <row r="34" spans="1:12" ht="15">
      <c r="A34" s="18">
        <f ca="1" t="shared" si="0"/>
        <v>20</v>
      </c>
      <c r="B34" s="68" t="s">
        <v>1440</v>
      </c>
      <c r="C34" s="63"/>
      <c r="D34" s="50" t="s">
        <v>1510</v>
      </c>
      <c r="E34" s="70" t="s">
        <v>869</v>
      </c>
      <c r="F34" s="71">
        <v>8</v>
      </c>
      <c r="G34" s="71">
        <v>311.86</v>
      </c>
      <c r="H34" s="54">
        <f t="shared" si="1"/>
        <v>2494.88</v>
      </c>
      <c r="I34" s="84" t="s">
        <v>1574</v>
      </c>
      <c r="L34" s="37"/>
    </row>
    <row r="35" spans="1:12" ht="15">
      <c r="A35" s="18">
        <f ca="1" t="shared" si="0"/>
        <v>21</v>
      </c>
      <c r="B35" s="68" t="s">
        <v>1441</v>
      </c>
      <c r="C35" s="63"/>
      <c r="D35" s="50" t="s">
        <v>1511</v>
      </c>
      <c r="E35" s="70" t="s">
        <v>868</v>
      </c>
      <c r="F35" s="71">
        <v>900</v>
      </c>
      <c r="G35" s="71">
        <v>11.47</v>
      </c>
      <c r="H35" s="54">
        <f t="shared" si="1"/>
        <v>10323</v>
      </c>
      <c r="I35" s="84" t="s">
        <v>1574</v>
      </c>
      <c r="L35" s="38"/>
    </row>
    <row r="36" spans="1:12" ht="15">
      <c r="A36" s="18">
        <f ca="1" t="shared" si="0"/>
        <v>22</v>
      </c>
      <c r="B36" s="68" t="s">
        <v>1442</v>
      </c>
      <c r="C36" s="63"/>
      <c r="D36" s="50" t="s">
        <v>1512</v>
      </c>
      <c r="E36" s="70" t="s">
        <v>868</v>
      </c>
      <c r="F36" s="72">
        <v>6400</v>
      </c>
      <c r="G36" s="71">
        <v>4.12</v>
      </c>
      <c r="H36" s="54">
        <f t="shared" si="1"/>
        <v>26368</v>
      </c>
      <c r="I36" s="84" t="s">
        <v>1574</v>
      </c>
      <c r="L36" s="37"/>
    </row>
    <row r="37" spans="1:9" ht="15">
      <c r="A37" s="18">
        <f ca="1" t="shared" si="0"/>
        <v>23</v>
      </c>
      <c r="B37" s="68" t="s">
        <v>1443</v>
      </c>
      <c r="C37" s="63"/>
      <c r="D37" s="50" t="s">
        <v>1513</v>
      </c>
      <c r="E37" s="70" t="s">
        <v>868</v>
      </c>
      <c r="F37" s="71">
        <v>680</v>
      </c>
      <c r="G37" s="71">
        <v>25.51</v>
      </c>
      <c r="H37" s="54">
        <f t="shared" si="1"/>
        <v>17346.8</v>
      </c>
      <c r="I37" s="84" t="s">
        <v>1574</v>
      </c>
    </row>
    <row r="38" spans="1:9" ht="15">
      <c r="A38" s="18">
        <f ca="1" t="shared" si="0"/>
        <v>24</v>
      </c>
      <c r="B38" s="68" t="s">
        <v>1444</v>
      </c>
      <c r="C38" s="63"/>
      <c r="D38" s="50" t="s">
        <v>1514</v>
      </c>
      <c r="E38" s="70" t="s">
        <v>868</v>
      </c>
      <c r="F38" s="72">
        <v>4760</v>
      </c>
      <c r="G38" s="71">
        <v>4.49</v>
      </c>
      <c r="H38" s="54">
        <f t="shared" si="1"/>
        <v>21372.4</v>
      </c>
      <c r="I38" s="84" t="s">
        <v>1574</v>
      </c>
    </row>
    <row r="39" spans="1:12" ht="15">
      <c r="A39" s="18">
        <f ca="1" t="shared" si="0"/>
        <v>25</v>
      </c>
      <c r="B39" s="68" t="s">
        <v>1445</v>
      </c>
      <c r="C39" s="63"/>
      <c r="D39" s="50" t="s">
        <v>1515</v>
      </c>
      <c r="E39" s="70" t="s">
        <v>868</v>
      </c>
      <c r="F39" s="72">
        <v>1940</v>
      </c>
      <c r="G39" s="71">
        <v>9.33</v>
      </c>
      <c r="H39" s="54">
        <f t="shared" si="1"/>
        <v>18100.2</v>
      </c>
      <c r="I39" s="84" t="s">
        <v>1574</v>
      </c>
      <c r="L39" s="37"/>
    </row>
    <row r="40" spans="1:12" ht="15">
      <c r="A40" s="18">
        <f ca="1" t="shared" si="0"/>
        <v>26</v>
      </c>
      <c r="B40" s="68" t="s">
        <v>1446</v>
      </c>
      <c r="C40" s="63"/>
      <c r="D40" s="50" t="s">
        <v>1516</v>
      </c>
      <c r="E40" s="70" t="s">
        <v>868</v>
      </c>
      <c r="F40" s="72">
        <v>4620</v>
      </c>
      <c r="G40" s="71">
        <v>3.33</v>
      </c>
      <c r="H40" s="54">
        <f t="shared" si="1"/>
        <v>15384.6</v>
      </c>
      <c r="I40" s="84" t="s">
        <v>1574</v>
      </c>
      <c r="L40" s="38"/>
    </row>
    <row r="41" spans="1:12" ht="15">
      <c r="A41" s="18">
        <f ca="1" t="shared" si="0"/>
        <v>27</v>
      </c>
      <c r="B41" s="68" t="s">
        <v>1447</v>
      </c>
      <c r="C41" s="63"/>
      <c r="D41" s="50" t="s">
        <v>1517</v>
      </c>
      <c r="E41" s="70" t="s">
        <v>868</v>
      </c>
      <c r="F41" s="71">
        <v>800</v>
      </c>
      <c r="G41" s="71">
        <v>5.62</v>
      </c>
      <c r="H41" s="54">
        <f t="shared" si="1"/>
        <v>4496</v>
      </c>
      <c r="I41" s="84" t="s">
        <v>1574</v>
      </c>
      <c r="L41" s="37"/>
    </row>
    <row r="42" spans="1:9" ht="15">
      <c r="A42" s="18">
        <f ca="1" t="shared" si="0"/>
        <v>28</v>
      </c>
      <c r="B42" s="68" t="s">
        <v>1448</v>
      </c>
      <c r="C42" s="63"/>
      <c r="D42" s="50" t="s">
        <v>1518</v>
      </c>
      <c r="E42" s="70" t="s">
        <v>868</v>
      </c>
      <c r="F42" s="72">
        <v>2800</v>
      </c>
      <c r="G42" s="71">
        <v>2.57</v>
      </c>
      <c r="H42" s="54">
        <f t="shared" si="1"/>
        <v>7196</v>
      </c>
      <c r="I42" s="84" t="s">
        <v>1574</v>
      </c>
    </row>
    <row r="43" spans="1:9" ht="15">
      <c r="A43" s="18">
        <f ca="1" t="shared" si="0"/>
        <v>29</v>
      </c>
      <c r="B43" s="68" t="s">
        <v>1449</v>
      </c>
      <c r="C43" s="63"/>
      <c r="D43" s="50" t="s">
        <v>1519</v>
      </c>
      <c r="E43" s="70" t="s">
        <v>866</v>
      </c>
      <c r="F43" s="71">
        <v>300</v>
      </c>
      <c r="G43" s="71">
        <v>1.49</v>
      </c>
      <c r="H43" s="54">
        <f t="shared" si="1"/>
        <v>447</v>
      </c>
      <c r="I43" s="84" t="s">
        <v>1574</v>
      </c>
    </row>
    <row r="44" spans="1:9" ht="15">
      <c r="A44" s="18">
        <f ca="1" t="shared" si="0"/>
        <v>30</v>
      </c>
      <c r="B44" s="68" t="s">
        <v>1450</v>
      </c>
      <c r="C44" s="63"/>
      <c r="D44" s="50" t="s">
        <v>1520</v>
      </c>
      <c r="E44" s="70" t="s">
        <v>866</v>
      </c>
      <c r="F44" s="71">
        <v>50</v>
      </c>
      <c r="G44" s="71">
        <v>2.08</v>
      </c>
      <c r="H44" s="54">
        <f t="shared" si="1"/>
        <v>104</v>
      </c>
      <c r="I44" s="84" t="s">
        <v>1574</v>
      </c>
    </row>
    <row r="45" spans="1:12" ht="15">
      <c r="A45" s="18">
        <f ca="1" t="shared" si="0"/>
        <v>31</v>
      </c>
      <c r="B45" s="68" t="s">
        <v>1451</v>
      </c>
      <c r="C45" s="63"/>
      <c r="D45" s="50" t="s">
        <v>1521</v>
      </c>
      <c r="E45" s="70" t="s">
        <v>866</v>
      </c>
      <c r="F45" s="71">
        <v>50</v>
      </c>
      <c r="G45" s="71">
        <v>2.75</v>
      </c>
      <c r="H45" s="54">
        <f t="shared" si="1"/>
        <v>137.5</v>
      </c>
      <c r="I45" s="84" t="s">
        <v>1574</v>
      </c>
      <c r="L45" s="37"/>
    </row>
    <row r="46" spans="1:12" ht="15">
      <c r="A46" s="18">
        <f ca="1" t="shared" si="0"/>
        <v>32</v>
      </c>
      <c r="B46" s="68" t="s">
        <v>1452</v>
      </c>
      <c r="C46" s="63"/>
      <c r="D46" s="50" t="s">
        <v>1522</v>
      </c>
      <c r="E46" s="70" t="s">
        <v>866</v>
      </c>
      <c r="F46" s="71">
        <v>50</v>
      </c>
      <c r="G46" s="71">
        <v>10.42</v>
      </c>
      <c r="H46" s="54">
        <f t="shared" si="1"/>
        <v>521</v>
      </c>
      <c r="I46" s="84" t="s">
        <v>1574</v>
      </c>
      <c r="L46" s="38"/>
    </row>
    <row r="47" spans="1:12" ht="15">
      <c r="A47" s="18">
        <f ca="1" t="shared" si="0"/>
        <v>33</v>
      </c>
      <c r="B47" s="68" t="s">
        <v>1453</v>
      </c>
      <c r="C47" s="63"/>
      <c r="D47" s="50" t="s">
        <v>1523</v>
      </c>
      <c r="E47" s="70" t="s">
        <v>866</v>
      </c>
      <c r="F47" s="71">
        <v>20</v>
      </c>
      <c r="G47" s="71">
        <v>2.5</v>
      </c>
      <c r="H47" s="54">
        <f t="shared" si="1"/>
        <v>50</v>
      </c>
      <c r="I47" s="84" t="s">
        <v>1574</v>
      </c>
      <c r="L47" s="37"/>
    </row>
    <row r="48" spans="1:9" ht="15">
      <c r="A48" s="18">
        <f ca="1" t="shared" si="0"/>
        <v>34</v>
      </c>
      <c r="B48" s="68" t="s">
        <v>1454</v>
      </c>
      <c r="C48" s="63"/>
      <c r="D48" s="50" t="s">
        <v>1524</v>
      </c>
      <c r="E48" s="70" t="s">
        <v>866</v>
      </c>
      <c r="F48" s="71">
        <v>20</v>
      </c>
      <c r="G48" s="71">
        <v>25.24</v>
      </c>
      <c r="H48" s="54">
        <f t="shared" si="1"/>
        <v>504.8</v>
      </c>
      <c r="I48" s="84" t="s">
        <v>1574</v>
      </c>
    </row>
    <row r="49" spans="1:9" ht="15">
      <c r="A49" s="18">
        <f ca="1" t="shared" si="0"/>
        <v>35</v>
      </c>
      <c r="B49" s="68" t="s">
        <v>1455</v>
      </c>
      <c r="C49" s="63"/>
      <c r="D49" s="50" t="s">
        <v>1525</v>
      </c>
      <c r="E49" s="70" t="s">
        <v>866</v>
      </c>
      <c r="F49" s="71">
        <v>5</v>
      </c>
      <c r="G49" s="71">
        <v>10.55</v>
      </c>
      <c r="H49" s="54">
        <f t="shared" si="1"/>
        <v>52.75</v>
      </c>
      <c r="I49" s="84" t="s">
        <v>1574</v>
      </c>
    </row>
    <row r="50" spans="1:9" ht="15">
      <c r="A50" s="18">
        <f ca="1" t="shared" si="0"/>
        <v>36</v>
      </c>
      <c r="B50" s="68" t="s">
        <v>1456</v>
      </c>
      <c r="C50" s="63"/>
      <c r="D50" s="50" t="s">
        <v>1526</v>
      </c>
      <c r="E50" s="70" t="s">
        <v>866</v>
      </c>
      <c r="F50" s="71">
        <v>160</v>
      </c>
      <c r="G50" s="71">
        <v>30.97</v>
      </c>
      <c r="H50" s="54">
        <f t="shared" si="1"/>
        <v>4955.2</v>
      </c>
      <c r="I50" s="84" t="s">
        <v>1574</v>
      </c>
    </row>
    <row r="51" spans="1:9" ht="15">
      <c r="A51" s="18">
        <f ca="1" t="shared" si="0"/>
        <v>37</v>
      </c>
      <c r="B51" s="68" t="s">
        <v>1457</v>
      </c>
      <c r="C51" s="63"/>
      <c r="D51" s="50" t="s">
        <v>1527</v>
      </c>
      <c r="E51" s="70" t="s">
        <v>866</v>
      </c>
      <c r="F51" s="71">
        <v>50</v>
      </c>
      <c r="G51" s="71">
        <v>0.76</v>
      </c>
      <c r="H51" s="54">
        <f t="shared" si="1"/>
        <v>38</v>
      </c>
      <c r="I51" s="84" t="s">
        <v>1574</v>
      </c>
    </row>
    <row r="52" spans="1:9" ht="15">
      <c r="A52" s="18">
        <f ca="1" t="shared" si="0"/>
        <v>38</v>
      </c>
      <c r="B52" s="68" t="s">
        <v>1458</v>
      </c>
      <c r="C52" s="63"/>
      <c r="D52" s="50" t="s">
        <v>1528</v>
      </c>
      <c r="E52" s="70" t="s">
        <v>866</v>
      </c>
      <c r="F52" s="71">
        <v>800</v>
      </c>
      <c r="G52" s="71">
        <v>0.57</v>
      </c>
      <c r="H52" s="54">
        <f t="shared" si="1"/>
        <v>456</v>
      </c>
      <c r="I52" s="84" t="s">
        <v>1574</v>
      </c>
    </row>
    <row r="53" spans="1:9" ht="15">
      <c r="A53" s="18">
        <f ca="1" t="shared" si="0"/>
        <v>39</v>
      </c>
      <c r="B53" s="68" t="s">
        <v>1459</v>
      </c>
      <c r="C53" s="63"/>
      <c r="D53" s="50" t="s">
        <v>1529</v>
      </c>
      <c r="E53" s="70" t="s">
        <v>866</v>
      </c>
      <c r="F53" s="71">
        <v>8</v>
      </c>
      <c r="G53" s="71">
        <v>19.53</v>
      </c>
      <c r="H53" s="54">
        <f t="shared" si="1"/>
        <v>156.24</v>
      </c>
      <c r="I53" s="84" t="s">
        <v>1574</v>
      </c>
    </row>
    <row r="54" spans="1:9" ht="15">
      <c r="A54" s="18">
        <f ca="1" t="shared" si="0"/>
        <v>40</v>
      </c>
      <c r="B54" s="68" t="s">
        <v>1460</v>
      </c>
      <c r="C54" s="63"/>
      <c r="D54" s="50" t="s">
        <v>1530</v>
      </c>
      <c r="E54" s="70" t="s">
        <v>866</v>
      </c>
      <c r="F54" s="71">
        <v>8</v>
      </c>
      <c r="G54" s="71">
        <v>12.08</v>
      </c>
      <c r="H54" s="54">
        <f t="shared" si="1"/>
        <v>96.64</v>
      </c>
      <c r="I54" s="84" t="s">
        <v>1574</v>
      </c>
    </row>
    <row r="55" spans="1:9" ht="15">
      <c r="A55" s="18">
        <f ca="1" t="shared" si="0"/>
        <v>41</v>
      </c>
      <c r="B55" s="68" t="s">
        <v>1461</v>
      </c>
      <c r="C55" s="63"/>
      <c r="D55" s="50" t="s">
        <v>1531</v>
      </c>
      <c r="E55" s="70" t="s">
        <v>866</v>
      </c>
      <c r="F55" s="71">
        <v>100</v>
      </c>
      <c r="G55" s="71">
        <v>21.01</v>
      </c>
      <c r="H55" s="54">
        <f t="shared" si="1"/>
        <v>2101</v>
      </c>
      <c r="I55" s="84" t="s">
        <v>1574</v>
      </c>
    </row>
    <row r="56" spans="1:9" ht="15">
      <c r="A56" s="18">
        <f ca="1" t="shared" si="0"/>
        <v>42</v>
      </c>
      <c r="B56" s="68" t="s">
        <v>1462</v>
      </c>
      <c r="C56" s="63"/>
      <c r="D56" s="50" t="s">
        <v>1532</v>
      </c>
      <c r="E56" s="70" t="s">
        <v>866</v>
      </c>
      <c r="F56" s="71">
        <v>600</v>
      </c>
      <c r="G56" s="71">
        <v>6.05</v>
      </c>
      <c r="H56" s="54">
        <f t="shared" si="1"/>
        <v>3630</v>
      </c>
      <c r="I56" s="84" t="s">
        <v>1574</v>
      </c>
    </row>
    <row r="57" spans="1:9" ht="12.75" customHeight="1">
      <c r="A57" s="18">
        <f ca="1" t="shared" si="0"/>
        <v>43</v>
      </c>
      <c r="B57" s="68" t="s">
        <v>1463</v>
      </c>
      <c r="C57" s="63"/>
      <c r="D57" s="50" t="s">
        <v>1533</v>
      </c>
      <c r="E57" s="70" t="s">
        <v>866</v>
      </c>
      <c r="F57" s="71">
        <v>300</v>
      </c>
      <c r="G57" s="71">
        <v>0.63</v>
      </c>
      <c r="H57" s="54">
        <f t="shared" si="1"/>
        <v>189</v>
      </c>
      <c r="I57" s="84" t="s">
        <v>1570</v>
      </c>
    </row>
    <row r="58" spans="1:9" ht="15">
      <c r="A58" s="18">
        <f ca="1" t="shared" si="0"/>
        <v>44</v>
      </c>
      <c r="B58" s="68" t="s">
        <v>1464</v>
      </c>
      <c r="C58" s="63"/>
      <c r="D58" s="50" t="s">
        <v>1534</v>
      </c>
      <c r="E58" s="70" t="s">
        <v>866</v>
      </c>
      <c r="F58" s="71">
        <v>10</v>
      </c>
      <c r="G58" s="71">
        <v>23.93</v>
      </c>
      <c r="H58" s="54">
        <f t="shared" si="1"/>
        <v>239.3</v>
      </c>
      <c r="I58" s="84" t="s">
        <v>1574</v>
      </c>
    </row>
    <row r="59" spans="1:9" ht="15">
      <c r="A59" s="18">
        <f ca="1" t="shared" si="0"/>
        <v>45</v>
      </c>
      <c r="B59" s="68" t="s">
        <v>1465</v>
      </c>
      <c r="C59" s="63"/>
      <c r="D59" s="50" t="s">
        <v>1535</v>
      </c>
      <c r="E59" s="70" t="s">
        <v>866</v>
      </c>
      <c r="F59" s="71">
        <v>1</v>
      </c>
      <c r="G59" s="71">
        <v>387.43</v>
      </c>
      <c r="H59" s="54">
        <f t="shared" si="1"/>
        <v>387.43</v>
      </c>
      <c r="I59" s="84" t="s">
        <v>1574</v>
      </c>
    </row>
    <row r="60" spans="1:9" ht="15">
      <c r="A60" s="18">
        <f ca="1" t="shared" si="0"/>
        <v>46</v>
      </c>
      <c r="B60" s="68" t="s">
        <v>1466</v>
      </c>
      <c r="C60" s="63"/>
      <c r="D60" s="50" t="s">
        <v>1536</v>
      </c>
      <c r="E60" s="70" t="s">
        <v>866</v>
      </c>
      <c r="F60" s="71">
        <v>28</v>
      </c>
      <c r="G60" s="71">
        <v>578.18</v>
      </c>
      <c r="H60" s="54">
        <f t="shared" si="1"/>
        <v>16189.04</v>
      </c>
      <c r="I60" s="84" t="s">
        <v>1574</v>
      </c>
    </row>
    <row r="61" spans="1:9" ht="15">
      <c r="A61" s="18">
        <f ca="1" t="shared" si="0"/>
        <v>47</v>
      </c>
      <c r="B61" s="68" t="s">
        <v>1467</v>
      </c>
      <c r="C61" s="63"/>
      <c r="D61" s="50" t="s">
        <v>1537</v>
      </c>
      <c r="E61" s="70" t="s">
        <v>866</v>
      </c>
      <c r="F61" s="71">
        <v>2</v>
      </c>
      <c r="G61" s="71">
        <v>606.03</v>
      </c>
      <c r="H61" s="54">
        <f t="shared" si="1"/>
        <v>1212.06</v>
      </c>
      <c r="I61" s="84" t="s">
        <v>1574</v>
      </c>
    </row>
    <row r="62" spans="1:9" ht="24">
      <c r="A62" s="18">
        <f ca="1" t="shared" si="0"/>
        <v>48</v>
      </c>
      <c r="B62" s="68" t="s">
        <v>1468</v>
      </c>
      <c r="C62" s="63"/>
      <c r="D62" s="50" t="s">
        <v>1538</v>
      </c>
      <c r="E62" s="70" t="s">
        <v>869</v>
      </c>
      <c r="F62" s="71">
        <v>1</v>
      </c>
      <c r="G62" s="72">
        <v>21240</v>
      </c>
      <c r="H62" s="54">
        <f t="shared" si="1"/>
        <v>21240</v>
      </c>
      <c r="I62" s="84" t="s">
        <v>1574</v>
      </c>
    </row>
    <row r="63" spans="1:9" ht="15">
      <c r="A63" s="18">
        <f ca="1" t="shared" si="0"/>
        <v>49</v>
      </c>
      <c r="B63" s="68" t="s">
        <v>1469</v>
      </c>
      <c r="C63" s="63"/>
      <c r="D63" s="50" t="s">
        <v>1539</v>
      </c>
      <c r="E63" s="70" t="s">
        <v>869</v>
      </c>
      <c r="F63" s="71">
        <v>1</v>
      </c>
      <c r="G63" s="72">
        <v>13105.58</v>
      </c>
      <c r="H63" s="54">
        <f t="shared" si="1"/>
        <v>13105.58</v>
      </c>
      <c r="I63" s="84" t="s">
        <v>1579</v>
      </c>
    </row>
    <row r="64" spans="1:9" ht="15">
      <c r="A64" s="18">
        <f ca="1" t="shared" si="0"/>
        <v>50</v>
      </c>
      <c r="B64" s="68" t="s">
        <v>1470</v>
      </c>
      <c r="C64" s="63"/>
      <c r="D64" s="50" t="s">
        <v>1540</v>
      </c>
      <c r="E64" s="70" t="s">
        <v>869</v>
      </c>
      <c r="F64" s="71">
        <v>1</v>
      </c>
      <c r="G64" s="72">
        <v>3955.05</v>
      </c>
      <c r="H64" s="54">
        <f t="shared" si="1"/>
        <v>3955.05</v>
      </c>
      <c r="I64" s="84" t="s">
        <v>1579</v>
      </c>
    </row>
    <row r="65" spans="1:9" ht="15">
      <c r="A65" s="18">
        <f ca="1" t="shared" si="0"/>
        <v>51</v>
      </c>
      <c r="B65" s="68" t="s">
        <v>1471</v>
      </c>
      <c r="C65" s="63"/>
      <c r="D65" s="50" t="s">
        <v>1541</v>
      </c>
      <c r="E65" s="70" t="s">
        <v>869</v>
      </c>
      <c r="F65" s="71">
        <v>1</v>
      </c>
      <c r="G65" s="72">
        <v>3858.4</v>
      </c>
      <c r="H65" s="54">
        <f t="shared" si="1"/>
        <v>3858.4</v>
      </c>
      <c r="I65" s="84" t="s">
        <v>1574</v>
      </c>
    </row>
    <row r="66" spans="1:9" ht="15">
      <c r="A66" s="18">
        <f ca="1" t="shared" si="0"/>
        <v>52</v>
      </c>
      <c r="B66" s="68" t="s">
        <v>1472</v>
      </c>
      <c r="C66" s="63"/>
      <c r="D66" s="50" t="s">
        <v>1542</v>
      </c>
      <c r="E66" s="70" t="s">
        <v>869</v>
      </c>
      <c r="F66" s="71">
        <v>1</v>
      </c>
      <c r="G66" s="72">
        <v>7993</v>
      </c>
      <c r="H66" s="54">
        <f t="shared" si="1"/>
        <v>7993</v>
      </c>
      <c r="I66" s="84" t="s">
        <v>1579</v>
      </c>
    </row>
    <row r="67" spans="1:9" ht="15">
      <c r="A67" s="18">
        <f ca="1" t="shared" si="0"/>
        <v>53</v>
      </c>
      <c r="B67" s="68" t="s">
        <v>1473</v>
      </c>
      <c r="C67" s="63"/>
      <c r="D67" s="50" t="s">
        <v>1543</v>
      </c>
      <c r="E67" s="70" t="s">
        <v>865</v>
      </c>
      <c r="F67" s="72">
        <v>1200</v>
      </c>
      <c r="G67" s="71">
        <v>8.55</v>
      </c>
      <c r="H67" s="54">
        <f t="shared" si="1"/>
        <v>10260</v>
      </c>
      <c r="I67" s="84" t="s">
        <v>1567</v>
      </c>
    </row>
    <row r="68" spans="1:9" ht="15">
      <c r="A68" s="18">
        <f ca="1" t="shared" si="0"/>
        <v>54</v>
      </c>
      <c r="B68" s="68" t="s">
        <v>832</v>
      </c>
      <c r="C68" s="63"/>
      <c r="D68" s="50" t="s">
        <v>1390</v>
      </c>
      <c r="E68" s="70" t="s">
        <v>868</v>
      </c>
      <c r="F68" s="72">
        <v>6000</v>
      </c>
      <c r="G68" s="71">
        <v>0.38</v>
      </c>
      <c r="H68" s="54">
        <f t="shared" si="1"/>
        <v>2280</v>
      </c>
      <c r="I68" s="84" t="s">
        <v>1574</v>
      </c>
    </row>
    <row r="69" spans="1:9" ht="15">
      <c r="A69" s="18">
        <f ca="1" t="shared" si="0"/>
        <v>55</v>
      </c>
      <c r="B69" s="68" t="s">
        <v>833</v>
      </c>
      <c r="C69" s="63"/>
      <c r="D69" s="50" t="s">
        <v>1391</v>
      </c>
      <c r="E69" s="70" t="s">
        <v>863</v>
      </c>
      <c r="F69" s="71">
        <v>500</v>
      </c>
      <c r="G69" s="71">
        <v>4.13</v>
      </c>
      <c r="H69" s="54">
        <f t="shared" si="1"/>
        <v>2065</v>
      </c>
      <c r="I69" s="84" t="s">
        <v>1574</v>
      </c>
    </row>
    <row r="70" spans="1:9" ht="15">
      <c r="A70" s="18">
        <f ca="1" t="shared" si="0"/>
        <v>56</v>
      </c>
      <c r="B70" s="68" t="s">
        <v>838</v>
      </c>
      <c r="C70" s="63"/>
      <c r="D70" s="50" t="s">
        <v>1396</v>
      </c>
      <c r="E70" s="70" t="s">
        <v>863</v>
      </c>
      <c r="F70" s="72">
        <v>1000</v>
      </c>
      <c r="G70" s="71">
        <v>8.5</v>
      </c>
      <c r="H70" s="54">
        <f t="shared" si="1"/>
        <v>8500</v>
      </c>
      <c r="I70" s="84" t="s">
        <v>1574</v>
      </c>
    </row>
    <row r="71" spans="1:9" ht="15">
      <c r="A71" s="18">
        <f ca="1" t="shared" si="0"/>
        <v>57</v>
      </c>
      <c r="B71" s="68" t="s">
        <v>1474</v>
      </c>
      <c r="C71" s="63" t="s">
        <v>242</v>
      </c>
      <c r="D71" s="50" t="s">
        <v>1544</v>
      </c>
      <c r="E71" s="70" t="s">
        <v>868</v>
      </c>
      <c r="F71" s="71">
        <v>40</v>
      </c>
      <c r="G71" s="71">
        <v>17.3</v>
      </c>
      <c r="H71" s="54">
        <f t="shared" si="1"/>
        <v>692</v>
      </c>
      <c r="I71" s="84" t="s">
        <v>1567</v>
      </c>
    </row>
    <row r="72" spans="1:9" ht="15">
      <c r="A72" s="18">
        <f ca="1" t="shared" si="0"/>
        <v>58</v>
      </c>
      <c r="B72" s="68" t="s">
        <v>1475</v>
      </c>
      <c r="C72" s="63" t="s">
        <v>242</v>
      </c>
      <c r="D72" s="50" t="s">
        <v>1545</v>
      </c>
      <c r="E72" s="70" t="s">
        <v>863</v>
      </c>
      <c r="F72" s="71">
        <v>10</v>
      </c>
      <c r="G72" s="71">
        <v>15.22</v>
      </c>
      <c r="H72" s="54">
        <f t="shared" si="1"/>
        <v>152.2</v>
      </c>
      <c r="I72" s="84" t="s">
        <v>1567</v>
      </c>
    </row>
    <row r="73" spans="1:9" ht="15">
      <c r="A73" s="18">
        <f ca="1" t="shared" si="0"/>
        <v>59</v>
      </c>
      <c r="B73" s="68" t="s">
        <v>1476</v>
      </c>
      <c r="C73" s="63" t="s">
        <v>242</v>
      </c>
      <c r="D73" s="50" t="s">
        <v>1546</v>
      </c>
      <c r="E73" s="70" t="s">
        <v>863</v>
      </c>
      <c r="F73" s="71">
        <v>30</v>
      </c>
      <c r="G73" s="71">
        <v>17.64</v>
      </c>
      <c r="H73" s="54">
        <f t="shared" si="1"/>
        <v>529.2</v>
      </c>
      <c r="I73" s="84" t="s">
        <v>1567</v>
      </c>
    </row>
    <row r="74" spans="1:9" ht="15">
      <c r="A74" s="18">
        <f ca="1" t="shared" si="0"/>
        <v>60</v>
      </c>
      <c r="B74" s="68" t="s">
        <v>1477</v>
      </c>
      <c r="C74" s="63" t="s">
        <v>242</v>
      </c>
      <c r="D74" s="50" t="s">
        <v>1547</v>
      </c>
      <c r="E74" s="70" t="s">
        <v>866</v>
      </c>
      <c r="F74" s="71">
        <v>15</v>
      </c>
      <c r="G74" s="71">
        <v>13.22</v>
      </c>
      <c r="H74" s="54">
        <f t="shared" si="1"/>
        <v>198.3</v>
      </c>
      <c r="I74" s="84" t="s">
        <v>1574</v>
      </c>
    </row>
    <row r="75" spans="1:9" ht="15">
      <c r="A75" s="18">
        <f ca="1" t="shared" si="0"/>
        <v>61</v>
      </c>
      <c r="B75" s="68" t="s">
        <v>1478</v>
      </c>
      <c r="C75" s="63" t="s">
        <v>242</v>
      </c>
      <c r="D75" s="50" t="s">
        <v>1548</v>
      </c>
      <c r="E75" s="70" t="s">
        <v>866</v>
      </c>
      <c r="F75" s="71">
        <v>100</v>
      </c>
      <c r="G75" s="71">
        <v>41.34</v>
      </c>
      <c r="H75" s="54">
        <f t="shared" si="1"/>
        <v>4134</v>
      </c>
      <c r="I75" s="84" t="s">
        <v>1574</v>
      </c>
    </row>
    <row r="76" spans="1:9" ht="15">
      <c r="A76" s="18">
        <f ca="1" t="shared" si="0"/>
        <v>62</v>
      </c>
      <c r="B76" s="68" t="s">
        <v>1479</v>
      </c>
      <c r="C76" s="63" t="s">
        <v>242</v>
      </c>
      <c r="D76" s="50" t="s">
        <v>1549</v>
      </c>
      <c r="E76" s="70" t="s">
        <v>866</v>
      </c>
      <c r="F76" s="71">
        <v>10</v>
      </c>
      <c r="G76" s="71">
        <v>9.36</v>
      </c>
      <c r="H76" s="54">
        <f t="shared" si="1"/>
        <v>93.6</v>
      </c>
      <c r="I76" s="84" t="s">
        <v>1574</v>
      </c>
    </row>
    <row r="77" spans="1:9" ht="15">
      <c r="A77" s="18">
        <f ca="1" t="shared" si="0"/>
        <v>63</v>
      </c>
      <c r="B77" s="68" t="s">
        <v>1480</v>
      </c>
      <c r="C77" s="63" t="s">
        <v>242</v>
      </c>
      <c r="D77" s="50" t="s">
        <v>1550</v>
      </c>
      <c r="E77" s="70" t="s">
        <v>866</v>
      </c>
      <c r="F77" s="71">
        <v>10</v>
      </c>
      <c r="G77" s="71">
        <v>9.33</v>
      </c>
      <c r="H77" s="54">
        <f t="shared" si="1"/>
        <v>93.3</v>
      </c>
      <c r="I77" s="84" t="s">
        <v>1574</v>
      </c>
    </row>
    <row r="78" spans="1:9" ht="15">
      <c r="A78" s="18">
        <f ca="1" t="shared" si="0"/>
        <v>64</v>
      </c>
      <c r="B78" s="68" t="s">
        <v>1481</v>
      </c>
      <c r="C78" s="63" t="s">
        <v>242</v>
      </c>
      <c r="D78" s="50" t="s">
        <v>1551</v>
      </c>
      <c r="E78" s="70" t="s">
        <v>866</v>
      </c>
      <c r="F78" s="71">
        <v>10</v>
      </c>
      <c r="G78" s="71">
        <v>12.32</v>
      </c>
      <c r="H78" s="54">
        <f t="shared" si="1"/>
        <v>123.2</v>
      </c>
      <c r="I78" s="84" t="s">
        <v>1574</v>
      </c>
    </row>
    <row r="79" spans="1:9" ht="15">
      <c r="A79" s="18">
        <f ca="1" t="shared" si="0"/>
        <v>65</v>
      </c>
      <c r="B79" s="68" t="s">
        <v>1482</v>
      </c>
      <c r="C79" s="63" t="s">
        <v>242</v>
      </c>
      <c r="D79" s="50" t="s">
        <v>1552</v>
      </c>
      <c r="E79" s="70" t="s">
        <v>866</v>
      </c>
      <c r="F79" s="71">
        <v>10</v>
      </c>
      <c r="G79" s="71">
        <v>8.31</v>
      </c>
      <c r="H79" s="54">
        <f t="shared" si="1"/>
        <v>83.1</v>
      </c>
      <c r="I79" s="84" t="s">
        <v>1574</v>
      </c>
    </row>
    <row r="80" spans="1:9" ht="15">
      <c r="A80" s="18">
        <f aca="true" ca="1" t="shared" si="2" ref="A80:A88">+IF(NOT(ISBLANK(INDIRECT("e"&amp;ROW()))),MAX(INDIRECT("a$14:A"&amp;ROW()-1))+1,"")</f>
        <v>66</v>
      </c>
      <c r="B80" s="68" t="s">
        <v>1483</v>
      </c>
      <c r="C80" s="63" t="s">
        <v>242</v>
      </c>
      <c r="D80" s="50" t="s">
        <v>1553</v>
      </c>
      <c r="E80" s="70" t="s">
        <v>866</v>
      </c>
      <c r="F80" s="71">
        <v>10</v>
      </c>
      <c r="G80" s="71">
        <v>8.31</v>
      </c>
      <c r="H80" s="54">
        <f aca="true" t="shared" si="3" ref="H80:H88">+IF(AND(F80="",G80=""),"",ROUND(F80*G80,2))</f>
        <v>83.1</v>
      </c>
      <c r="I80" s="84" t="s">
        <v>1574</v>
      </c>
    </row>
    <row r="81" spans="1:9" ht="15">
      <c r="A81" s="18">
        <f ca="1" t="shared" si="2"/>
        <v>67</v>
      </c>
      <c r="B81" s="68" t="s">
        <v>1484</v>
      </c>
      <c r="C81" s="63" t="s">
        <v>242</v>
      </c>
      <c r="D81" s="50" t="s">
        <v>1554</v>
      </c>
      <c r="E81" s="70" t="s">
        <v>866</v>
      </c>
      <c r="F81" s="71">
        <v>20</v>
      </c>
      <c r="G81" s="71">
        <v>5.63</v>
      </c>
      <c r="H81" s="54">
        <f t="shared" si="3"/>
        <v>112.6</v>
      </c>
      <c r="I81" s="84" t="s">
        <v>1574</v>
      </c>
    </row>
    <row r="82" spans="1:9" ht="15">
      <c r="A82" s="18">
        <f ca="1" t="shared" si="2"/>
        <v>68</v>
      </c>
      <c r="B82" s="68" t="s">
        <v>1485</v>
      </c>
      <c r="C82" s="63" t="s">
        <v>242</v>
      </c>
      <c r="D82" s="50" t="s">
        <v>1555</v>
      </c>
      <c r="E82" s="70" t="s">
        <v>866</v>
      </c>
      <c r="F82" s="71">
        <v>20</v>
      </c>
      <c r="G82" s="71">
        <v>5.25</v>
      </c>
      <c r="H82" s="54">
        <f t="shared" si="3"/>
        <v>105</v>
      </c>
      <c r="I82" s="84" t="s">
        <v>1574</v>
      </c>
    </row>
    <row r="83" spans="1:9" ht="15">
      <c r="A83" s="18">
        <f ca="1" t="shared" si="2"/>
        <v>69</v>
      </c>
      <c r="B83" s="68" t="s">
        <v>1486</v>
      </c>
      <c r="C83" s="63" t="s">
        <v>242</v>
      </c>
      <c r="D83" s="50" t="s">
        <v>1556</v>
      </c>
      <c r="E83" s="70" t="s">
        <v>866</v>
      </c>
      <c r="F83" s="71">
        <v>20</v>
      </c>
      <c r="G83" s="71">
        <v>9.26</v>
      </c>
      <c r="H83" s="54">
        <f t="shared" si="3"/>
        <v>185.2</v>
      </c>
      <c r="I83" s="84" t="s">
        <v>1574</v>
      </c>
    </row>
    <row r="84" spans="1:9" ht="15">
      <c r="A84" s="18">
        <f ca="1" t="shared" si="2"/>
        <v>70</v>
      </c>
      <c r="B84" s="68" t="s">
        <v>1487</v>
      </c>
      <c r="C84" s="63" t="s">
        <v>242</v>
      </c>
      <c r="D84" s="50" t="s">
        <v>1557</v>
      </c>
      <c r="E84" s="70" t="s">
        <v>866</v>
      </c>
      <c r="F84" s="71">
        <v>20</v>
      </c>
      <c r="G84" s="71">
        <v>5.25</v>
      </c>
      <c r="H84" s="54">
        <f t="shared" si="3"/>
        <v>105</v>
      </c>
      <c r="I84" s="84" t="s">
        <v>1574</v>
      </c>
    </row>
    <row r="85" spans="1:9" ht="15">
      <c r="A85" s="18">
        <f ca="1" t="shared" si="2"/>
        <v>71</v>
      </c>
      <c r="B85" s="68" t="s">
        <v>1488</v>
      </c>
      <c r="C85" s="63" t="s">
        <v>242</v>
      </c>
      <c r="D85" s="50" t="s">
        <v>1558</v>
      </c>
      <c r="E85" s="70" t="s">
        <v>866</v>
      </c>
      <c r="F85" s="71">
        <v>20</v>
      </c>
      <c r="G85" s="71">
        <v>5.25</v>
      </c>
      <c r="H85" s="54">
        <f t="shared" si="3"/>
        <v>105</v>
      </c>
      <c r="I85" s="84" t="s">
        <v>1574</v>
      </c>
    </row>
    <row r="86" spans="1:9" ht="15">
      <c r="A86" s="18">
        <f ca="1" t="shared" si="2"/>
        <v>72</v>
      </c>
      <c r="B86" s="68" t="s">
        <v>1489</v>
      </c>
      <c r="C86" s="63" t="s">
        <v>242</v>
      </c>
      <c r="D86" s="50" t="s">
        <v>1559</v>
      </c>
      <c r="E86" s="70" t="s">
        <v>866</v>
      </c>
      <c r="F86" s="71">
        <v>4</v>
      </c>
      <c r="G86" s="71">
        <v>27.13</v>
      </c>
      <c r="H86" s="54">
        <f t="shared" si="3"/>
        <v>108.52</v>
      </c>
      <c r="I86" s="84" t="s">
        <v>1574</v>
      </c>
    </row>
    <row r="87" spans="1:9" ht="15">
      <c r="A87" s="18">
        <f ca="1" t="shared" si="2"/>
        <v>73</v>
      </c>
      <c r="B87" s="68" t="s">
        <v>1490</v>
      </c>
      <c r="C87" s="63" t="s">
        <v>242</v>
      </c>
      <c r="D87" s="50" t="s">
        <v>1560</v>
      </c>
      <c r="E87" s="70" t="s">
        <v>866</v>
      </c>
      <c r="F87" s="71">
        <v>4</v>
      </c>
      <c r="G87" s="71">
        <v>24.38</v>
      </c>
      <c r="H87" s="54">
        <f t="shared" si="3"/>
        <v>97.52</v>
      </c>
      <c r="I87" s="84" t="s">
        <v>1574</v>
      </c>
    </row>
    <row r="88" spans="1:9" ht="15">
      <c r="A88" s="18">
        <f ca="1" t="shared" si="2"/>
        <v>74</v>
      </c>
      <c r="B88" s="68" t="s">
        <v>1491</v>
      </c>
      <c r="C88" s="63" t="s">
        <v>242</v>
      </c>
      <c r="D88" s="50" t="s">
        <v>1561</v>
      </c>
      <c r="E88" s="70" t="s">
        <v>866</v>
      </c>
      <c r="F88" s="71">
        <v>10</v>
      </c>
      <c r="G88" s="71">
        <v>14.41</v>
      </c>
      <c r="H88" s="54">
        <f t="shared" si="3"/>
        <v>144.1</v>
      </c>
      <c r="I88" s="84" t="s">
        <v>1574</v>
      </c>
    </row>
  </sheetData>
  <sheetProtection password="C930" sheet="1" selectLockedCells="1"/>
  <mergeCells count="2">
    <mergeCell ref="A1:I1"/>
    <mergeCell ref="D6:G6"/>
  </mergeCells>
  <conditionalFormatting sqref="B24:C88 E24:E88">
    <cfRule type="cellIs" priority="7" dxfId="0" operator="notEqual" stopIfTrue="1">
      <formula>""</formula>
    </cfRule>
  </conditionalFormatting>
  <conditionalFormatting sqref="B16:C23 E16:E23 D16:D88 F16:G88 B15:G15">
    <cfRule type="cellIs" priority="6" dxfId="0" operator="notEqual" stopIfTrue="1">
      <formula>""</formula>
    </cfRule>
  </conditionalFormatting>
  <conditionalFormatting sqref="H6">
    <cfRule type="cellIs" priority="93" dxfId="3" operator="equal" stopIfTrue="1">
      <formula>0</formula>
    </cfRule>
    <cfRule type="cellIs" priority="94" dxfId="2" operator="lessThan" stopIfTrue="1">
      <formula>Sicherheitsmaßnahmen!#REF!</formula>
    </cfRule>
    <cfRule type="cellIs" priority="95" dxfId="1" operator="greaterThanOrEqual" stopIfTrue="1">
      <formula>Sicherheitsmaßnahmen!#REF!</formula>
    </cfRule>
  </conditionalFormatting>
  <conditionalFormatting sqref="I15:I88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</v>
      </c>
      <c r="B4" s="32" t="s">
        <v>16</v>
      </c>
    </row>
    <row r="5" spans="1:7" ht="15">
      <c r="A5" s="32" t="s">
        <v>4</v>
      </c>
      <c r="B5" s="32" t="s">
        <v>193</v>
      </c>
      <c r="F5" s="28" t="s">
        <v>3</v>
      </c>
      <c r="G5" s="27" t="s">
        <v>23</v>
      </c>
    </row>
    <row r="6" spans="1:7" ht="15">
      <c r="A6" s="32" t="s">
        <v>10</v>
      </c>
      <c r="B6" s="32" t="s">
        <v>75</v>
      </c>
      <c r="F6" s="28" t="s">
        <v>6</v>
      </c>
      <c r="G6" s="27" t="s">
        <v>26</v>
      </c>
    </row>
    <row r="7" spans="1:7" ht="15">
      <c r="A7" s="32" t="s">
        <v>12</v>
      </c>
      <c r="B7" s="32" t="s">
        <v>8</v>
      </c>
      <c r="F7" s="28" t="s">
        <v>9</v>
      </c>
      <c r="G7" s="27" t="s">
        <v>29</v>
      </c>
    </row>
    <row r="8" spans="1:7" ht="15">
      <c r="A8" s="32" t="s">
        <v>15</v>
      </c>
      <c r="B8" s="32" t="s">
        <v>5</v>
      </c>
      <c r="F8" s="28" t="s">
        <v>11</v>
      </c>
      <c r="G8" s="27" t="s">
        <v>32</v>
      </c>
    </row>
    <row r="9" spans="1:7" ht="15">
      <c r="A9" s="32" t="s">
        <v>17</v>
      </c>
      <c r="B9" s="32" t="s">
        <v>115</v>
      </c>
      <c r="F9" s="28" t="s">
        <v>14</v>
      </c>
      <c r="G9" s="27" t="s">
        <v>35</v>
      </c>
    </row>
    <row r="10" spans="1:2" ht="12.75">
      <c r="A10" s="32" t="s">
        <v>19</v>
      </c>
      <c r="B10" s="32" t="s">
        <v>18</v>
      </c>
    </row>
    <row r="11" spans="1:2" ht="12.75">
      <c r="A11" s="32" t="s">
        <v>21</v>
      </c>
      <c r="B11" s="32" t="s">
        <v>20</v>
      </c>
    </row>
    <row r="12" spans="1:2" ht="12.75">
      <c r="A12" s="32" t="s">
        <v>24</v>
      </c>
      <c r="B12" s="32" t="s">
        <v>31</v>
      </c>
    </row>
    <row r="13" spans="1:2" ht="12.75">
      <c r="A13" s="32" t="s">
        <v>27</v>
      </c>
      <c r="B13" s="32" t="s">
        <v>25</v>
      </c>
    </row>
    <row r="14" spans="1:2" ht="12.75">
      <c r="A14" s="32" t="s">
        <v>30</v>
      </c>
      <c r="B14" s="32" t="s">
        <v>28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36</v>
      </c>
      <c r="B16" s="32" t="s">
        <v>127</v>
      </c>
    </row>
    <row r="17" spans="1:2" ht="12.75">
      <c r="A17" s="32" t="s">
        <v>218</v>
      </c>
      <c r="B17" s="32" t="s">
        <v>54</v>
      </c>
    </row>
    <row r="18" spans="1:2" ht="12.75">
      <c r="A18" s="32" t="s">
        <v>38</v>
      </c>
      <c r="B18" s="32" t="s">
        <v>113</v>
      </c>
    </row>
    <row r="19" spans="1:2" ht="12.75">
      <c r="A19" s="32" t="s">
        <v>41</v>
      </c>
      <c r="B19" s="32" t="s">
        <v>89</v>
      </c>
    </row>
    <row r="20" spans="1:2" ht="12.75">
      <c r="A20" s="32" t="s">
        <v>210</v>
      </c>
      <c r="B20" s="32" t="s">
        <v>211</v>
      </c>
    </row>
    <row r="21" spans="1:2" ht="12.75">
      <c r="A21" s="32" t="s">
        <v>44</v>
      </c>
      <c r="B21" s="32" t="s">
        <v>201</v>
      </c>
    </row>
    <row r="22" spans="1:2" ht="12.75">
      <c r="A22" s="32" t="s">
        <v>46</v>
      </c>
      <c r="B22" s="32" t="s">
        <v>64</v>
      </c>
    </row>
    <row r="23" spans="1:2" ht="12.75">
      <c r="A23" s="32" t="s">
        <v>48</v>
      </c>
      <c r="B23" s="32" t="s">
        <v>39</v>
      </c>
    </row>
    <row r="24" spans="1:2" ht="12.75">
      <c r="A24" s="32" t="s">
        <v>50</v>
      </c>
      <c r="B24" s="32" t="s">
        <v>50</v>
      </c>
    </row>
    <row r="25" spans="1:2" ht="12.75">
      <c r="A25" s="32" t="s">
        <v>52</v>
      </c>
      <c r="B25" s="32" t="s">
        <v>69</v>
      </c>
    </row>
    <row r="26" spans="1:2" ht="12.75">
      <c r="A26" s="32" t="s">
        <v>53</v>
      </c>
      <c r="B26" s="32" t="s">
        <v>71</v>
      </c>
    </row>
    <row r="27" spans="1:2" ht="12.75">
      <c r="A27" s="32" t="s">
        <v>219</v>
      </c>
      <c r="B27" s="32" t="s">
        <v>220</v>
      </c>
    </row>
    <row r="28" spans="1:2" ht="12.75">
      <c r="A28" s="32" t="s">
        <v>55</v>
      </c>
      <c r="B28" s="32" t="s">
        <v>195</v>
      </c>
    </row>
    <row r="29" spans="1:2" ht="12.75">
      <c r="A29" s="32" t="s">
        <v>56</v>
      </c>
      <c r="B29" s="32" t="s">
        <v>13</v>
      </c>
    </row>
    <row r="30" spans="1:2" ht="12.75">
      <c r="A30" s="32" t="s">
        <v>58</v>
      </c>
      <c r="B30" s="32" t="s">
        <v>147</v>
      </c>
    </row>
    <row r="31" spans="1:2" ht="12.75">
      <c r="A31" s="32" t="s">
        <v>60</v>
      </c>
      <c r="B31" s="32" t="s">
        <v>232</v>
      </c>
    </row>
    <row r="32" spans="1:2" ht="12.75">
      <c r="A32" s="32" t="s">
        <v>212</v>
      </c>
      <c r="B32" s="32" t="s">
        <v>213</v>
      </c>
    </row>
    <row r="33" spans="1:2" ht="12.75">
      <c r="A33" s="32" t="s">
        <v>63</v>
      </c>
      <c r="B33" s="32" t="s">
        <v>51</v>
      </c>
    </row>
    <row r="34" spans="1:2" ht="12.75">
      <c r="A34" s="32" t="s">
        <v>65</v>
      </c>
      <c r="B34" s="32" t="s">
        <v>42</v>
      </c>
    </row>
    <row r="35" spans="1:2" ht="12.75">
      <c r="A35" s="32" t="s">
        <v>67</v>
      </c>
      <c r="B35" s="32" t="s">
        <v>43</v>
      </c>
    </row>
    <row r="36" spans="1:2" ht="12.75">
      <c r="A36" s="32" t="s">
        <v>68</v>
      </c>
      <c r="B36" s="32" t="s">
        <v>47</v>
      </c>
    </row>
    <row r="37" spans="1:2" ht="12.75">
      <c r="A37" s="32" t="s">
        <v>70</v>
      </c>
      <c r="B37" s="32" t="s">
        <v>49</v>
      </c>
    </row>
    <row r="38" spans="1:2" ht="12.75">
      <c r="A38" s="32" t="s">
        <v>72</v>
      </c>
      <c r="B38" s="32" t="s">
        <v>37</v>
      </c>
    </row>
    <row r="39" spans="1:2" ht="12.75">
      <c r="A39" s="32" t="s">
        <v>214</v>
      </c>
      <c r="B39" s="32" t="s">
        <v>215</v>
      </c>
    </row>
    <row r="40" spans="1:2" ht="12.75">
      <c r="A40" s="32" t="s">
        <v>216</v>
      </c>
      <c r="B40" s="32" t="s">
        <v>217</v>
      </c>
    </row>
    <row r="41" spans="1:2" ht="12.75">
      <c r="A41" s="32" t="s">
        <v>76</v>
      </c>
      <c r="B41" s="32" t="s">
        <v>82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80</v>
      </c>
      <c r="B43" s="32" t="s">
        <v>80</v>
      </c>
    </row>
    <row r="44" spans="1:2" ht="12.75">
      <c r="A44" s="32" t="s">
        <v>81</v>
      </c>
      <c r="B44" s="32" t="s">
        <v>74</v>
      </c>
    </row>
    <row r="45" spans="1:2" ht="12.75">
      <c r="A45" s="32" t="s">
        <v>83</v>
      </c>
      <c r="B45" s="32" t="s">
        <v>84</v>
      </c>
    </row>
    <row r="46" spans="1:2" ht="12.75">
      <c r="A46" s="32" t="s">
        <v>85</v>
      </c>
      <c r="B46" s="32" t="s">
        <v>79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224</v>
      </c>
      <c r="B48" s="32" t="s">
        <v>88</v>
      </c>
    </row>
    <row r="49" spans="1:2" ht="12.75">
      <c r="A49" s="32" t="s">
        <v>222</v>
      </c>
      <c r="B49" s="32" t="s">
        <v>223</v>
      </c>
    </row>
    <row r="50" spans="1:2" ht="12.75">
      <c r="A50" s="32" t="s">
        <v>90</v>
      </c>
      <c r="B50" s="32" t="s">
        <v>91</v>
      </c>
    </row>
    <row r="51" spans="1:2" ht="12.75">
      <c r="A51" s="32" t="s">
        <v>92</v>
      </c>
      <c r="B51" s="32" t="s">
        <v>93</v>
      </c>
    </row>
    <row r="52" spans="1:2" ht="12.75">
      <c r="A52" s="32" t="s">
        <v>94</v>
      </c>
      <c r="B52" s="32" t="s">
        <v>97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98</v>
      </c>
      <c r="B54" s="32" t="s">
        <v>101</v>
      </c>
    </row>
    <row r="55" spans="1:2" ht="12.75">
      <c r="A55" s="32" t="s">
        <v>100</v>
      </c>
      <c r="B55" s="32" t="s">
        <v>103</v>
      </c>
    </row>
    <row r="56" spans="1:2" ht="12.75">
      <c r="A56" s="32" t="s">
        <v>102</v>
      </c>
      <c r="B56" s="32" t="s">
        <v>141</v>
      </c>
    </row>
    <row r="57" spans="1:2" ht="12.75">
      <c r="A57" s="32" t="s">
        <v>104</v>
      </c>
      <c r="B57" s="32" t="s">
        <v>160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112</v>
      </c>
      <c r="B61" s="32" t="s">
        <v>59</v>
      </c>
    </row>
    <row r="62" spans="1:2" ht="12.75">
      <c r="A62" s="32" t="s">
        <v>114</v>
      </c>
      <c r="B62" s="32" t="s">
        <v>205</v>
      </c>
    </row>
    <row r="63" spans="1:2" ht="12.75">
      <c r="A63" s="32" t="s">
        <v>116</v>
      </c>
      <c r="B63" s="32" t="s">
        <v>192</v>
      </c>
    </row>
    <row r="64" spans="1:2" ht="12.75">
      <c r="A64" s="32" t="s">
        <v>118</v>
      </c>
      <c r="B64" s="32" t="s">
        <v>119</v>
      </c>
    </row>
    <row r="65" spans="1:2" ht="12.75">
      <c r="A65" s="32" t="s">
        <v>120</v>
      </c>
      <c r="B65" s="32" t="s">
        <v>121</v>
      </c>
    </row>
    <row r="66" spans="1:2" ht="12.75">
      <c r="A66" s="32" t="s">
        <v>122</v>
      </c>
      <c r="B66" s="32" t="s">
        <v>61</v>
      </c>
    </row>
    <row r="67" spans="1:2" ht="12.75">
      <c r="A67" s="32" t="s">
        <v>124</v>
      </c>
      <c r="B67" s="32" t="s">
        <v>188</v>
      </c>
    </row>
    <row r="68" spans="1:2" ht="12.75">
      <c r="A68" s="32" t="s">
        <v>126</v>
      </c>
      <c r="B68" s="32" t="s">
        <v>190</v>
      </c>
    </row>
    <row r="69" spans="1:2" ht="12.75">
      <c r="A69" s="32" t="s">
        <v>123</v>
      </c>
      <c r="B69" s="32" t="s">
        <v>123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131</v>
      </c>
      <c r="B71" s="32" t="s">
        <v>22</v>
      </c>
    </row>
    <row r="72" spans="1:2" ht="12.75">
      <c r="A72" s="32" t="s">
        <v>133</v>
      </c>
      <c r="B72" s="32" t="s">
        <v>130</v>
      </c>
    </row>
    <row r="73" spans="1:2" ht="12.75">
      <c r="A73" s="32" t="s">
        <v>135</v>
      </c>
      <c r="B73" s="32" t="s">
        <v>132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138</v>
      </c>
      <c r="B75" s="32" t="s">
        <v>134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142</v>
      </c>
      <c r="B77" s="32" t="s">
        <v>137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146</v>
      </c>
      <c r="B79" s="32" t="s">
        <v>145</v>
      </c>
    </row>
    <row r="80" spans="1:2" ht="12.75">
      <c r="A80" s="32" t="s">
        <v>148</v>
      </c>
      <c r="B80" s="32" t="s">
        <v>40</v>
      </c>
    </row>
    <row r="81" spans="1:2" ht="12.75">
      <c r="A81" s="32" t="s">
        <v>149</v>
      </c>
      <c r="B81" s="32" t="s">
        <v>156</v>
      </c>
    </row>
    <row r="82" spans="1:2" ht="12.75">
      <c r="A82" s="32" t="s">
        <v>150</v>
      </c>
      <c r="B82" s="32" t="s">
        <v>158</v>
      </c>
    </row>
    <row r="83" spans="1:2" ht="12.75">
      <c r="A83" s="32" t="s">
        <v>151</v>
      </c>
      <c r="B83" s="32" t="s">
        <v>168</v>
      </c>
    </row>
    <row r="84" spans="1:2" ht="12.75">
      <c r="A84" s="32" t="s">
        <v>152</v>
      </c>
      <c r="B84" s="32" t="s">
        <v>170</v>
      </c>
    </row>
    <row r="85" spans="1:2" ht="12.75">
      <c r="A85" s="32" t="s">
        <v>153</v>
      </c>
      <c r="B85" s="32" t="s">
        <v>163</v>
      </c>
    </row>
    <row r="86" spans="1:2" ht="12.75">
      <c r="A86" s="32" t="s">
        <v>154</v>
      </c>
      <c r="B86" s="32" t="s">
        <v>166</v>
      </c>
    </row>
    <row r="87" spans="1:2" ht="12.75">
      <c r="A87" s="32" t="s">
        <v>155</v>
      </c>
      <c r="B87" s="32" t="s">
        <v>226</v>
      </c>
    </row>
    <row r="88" spans="1:2" ht="12.75">
      <c r="A88" s="32" t="s">
        <v>157</v>
      </c>
      <c r="B88" s="32" t="s">
        <v>227</v>
      </c>
    </row>
    <row r="89" spans="1:2" ht="12.75">
      <c r="A89" s="32" t="s">
        <v>159</v>
      </c>
      <c r="B89" s="32" t="s">
        <v>228</v>
      </c>
    </row>
    <row r="90" spans="1:2" ht="12.75">
      <c r="A90" s="32" t="s">
        <v>161</v>
      </c>
      <c r="B90" s="32" t="s">
        <v>230</v>
      </c>
    </row>
    <row r="91" spans="1:2" ht="12.75">
      <c r="A91" s="32" t="s">
        <v>162</v>
      </c>
      <c r="B91" s="32" t="s">
        <v>229</v>
      </c>
    </row>
    <row r="92" spans="1:2" ht="12.75">
      <c r="A92" s="32" t="s">
        <v>164</v>
      </c>
      <c r="B92" s="32" t="s">
        <v>231</v>
      </c>
    </row>
    <row r="93" spans="1:2" ht="12.75">
      <c r="A93" s="32" t="s">
        <v>165</v>
      </c>
      <c r="B93" s="32" t="s">
        <v>117</v>
      </c>
    </row>
    <row r="94" spans="1:2" ht="12.75">
      <c r="A94" s="32" t="s">
        <v>167</v>
      </c>
      <c r="B94" s="32" t="s">
        <v>208</v>
      </c>
    </row>
    <row r="95" spans="1:2" ht="12.75">
      <c r="A95" s="32" t="s">
        <v>169</v>
      </c>
      <c r="B95" s="32" t="s">
        <v>172</v>
      </c>
    </row>
    <row r="96" spans="1:2" ht="12.75">
      <c r="A96" s="32" t="s">
        <v>171</v>
      </c>
      <c r="B96" s="32" t="s">
        <v>185</v>
      </c>
    </row>
    <row r="97" spans="1:2" ht="12.75">
      <c r="A97" s="32" t="s">
        <v>173</v>
      </c>
      <c r="B97" s="32" t="s">
        <v>174</v>
      </c>
    </row>
    <row r="98" spans="1:2" ht="12.75">
      <c r="A98" s="32" t="s">
        <v>175</v>
      </c>
      <c r="B98" s="32" t="s">
        <v>176</v>
      </c>
    </row>
    <row r="99" spans="1:2" ht="12.75">
      <c r="A99" s="32" t="s">
        <v>177</v>
      </c>
      <c r="B99" s="32" t="s">
        <v>181</v>
      </c>
    </row>
    <row r="100" spans="1:2" ht="12.75">
      <c r="A100" s="32" t="s">
        <v>239</v>
      </c>
      <c r="B100" s="32" t="s">
        <v>182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180</v>
      </c>
      <c r="B102" s="32" t="s">
        <v>57</v>
      </c>
    </row>
    <row r="103" spans="1:2" ht="12.75">
      <c r="A103" s="32" t="s">
        <v>237</v>
      </c>
      <c r="B103" s="32" t="s">
        <v>238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184</v>
      </c>
      <c r="B105" s="32" t="s">
        <v>45</v>
      </c>
    </row>
    <row r="106" spans="1:2" ht="12.75">
      <c r="A106" s="32" t="s">
        <v>235</v>
      </c>
      <c r="B106" s="32" t="s">
        <v>236</v>
      </c>
    </row>
    <row r="107" spans="1:2" ht="12.75">
      <c r="A107" s="32" t="s">
        <v>186</v>
      </c>
      <c r="B107" s="32" t="s">
        <v>187</v>
      </c>
    </row>
    <row r="108" spans="1:2" ht="12.75">
      <c r="A108" s="32" t="s">
        <v>189</v>
      </c>
      <c r="B108" s="32" t="s">
        <v>199</v>
      </c>
    </row>
    <row r="109" spans="1:2" ht="12.75">
      <c r="A109" s="32" t="s">
        <v>191</v>
      </c>
      <c r="B109" s="32" t="s">
        <v>207</v>
      </c>
    </row>
    <row r="110" spans="1:2" ht="12.75">
      <c r="A110" s="32" t="s">
        <v>221</v>
      </c>
      <c r="B110" s="32" t="s">
        <v>66</v>
      </c>
    </row>
    <row r="111" spans="1:2" ht="12.75">
      <c r="A111" s="32" t="s">
        <v>194</v>
      </c>
      <c r="B111" s="32" t="s">
        <v>197</v>
      </c>
    </row>
    <row r="112" spans="1:2" ht="12.75">
      <c r="A112" s="32" t="s">
        <v>196</v>
      </c>
      <c r="B112" s="32" t="s">
        <v>62</v>
      </c>
    </row>
    <row r="113" spans="1:2" ht="12.75">
      <c r="A113" s="32" t="s">
        <v>198</v>
      </c>
      <c r="B113" s="32" t="s">
        <v>203</v>
      </c>
    </row>
    <row r="114" spans="1:2" ht="12.75">
      <c r="A114" s="32" t="s">
        <v>200</v>
      </c>
      <c r="B114" s="32" t="s">
        <v>125</v>
      </c>
    </row>
    <row r="115" spans="1:2" ht="12.75">
      <c r="A115" s="32" t="s">
        <v>202</v>
      </c>
      <c r="B115" s="32" t="s">
        <v>99</v>
      </c>
    </row>
    <row r="116" spans="1:2" ht="12.75">
      <c r="A116" s="32" t="s">
        <v>204</v>
      </c>
      <c r="B116" s="32" t="s">
        <v>111</v>
      </c>
    </row>
    <row r="117" spans="1:2" ht="12.75">
      <c r="A117" s="32" t="s">
        <v>206</v>
      </c>
      <c r="B117" s="32" t="s">
        <v>73</v>
      </c>
    </row>
    <row r="118" spans="1:2" ht="12.75">
      <c r="A118" s="32" t="s">
        <v>233</v>
      </c>
      <c r="B118" s="32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Springhetti, Marco</cp:lastModifiedBy>
  <cp:lastPrinted>2015-10-05T08:02:39Z</cp:lastPrinted>
  <dcterms:created xsi:type="dcterms:W3CDTF">2015-08-21T12:23:01Z</dcterms:created>
  <dcterms:modified xsi:type="dcterms:W3CDTF">2020-01-16T10:37:49Z</dcterms:modified>
  <cp:category/>
  <cp:version/>
  <cp:contentType/>
  <cp:contentStatus/>
</cp:coreProperties>
</file>