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20" yWindow="75" windowWidth="7440" windowHeight="9225" activeTab="0"/>
  </bookViews>
  <sheets>
    <sheet name="Angebot" sheetId="1" r:id="rId1"/>
  </sheets>
  <definedNames>
    <definedName name="_xlnm.Print_Area" localSheetId="0">'Angebot'!$A$1:$J$808</definedName>
    <definedName name="_xlnm.Print_Titles" localSheetId="0">'Angebot'!$4:$4</definedName>
    <definedName name="RT123" localSheetId="0">'Angebot'!#REF!</definedName>
    <definedName name="RT123">#REF!</definedName>
    <definedName name="ZP_pa" localSheetId="0">'Angebot'!#REF!</definedName>
    <definedName name="ZP_pa">#REF!</definedName>
    <definedName name="Zusatz" localSheetId="0">'Angebot'!#REF!</definedName>
    <definedName name="Zusatz">#REF!</definedName>
  </definedNames>
  <calcPr fullCalcOnLoad="1" fullPrecision="0"/>
</workbook>
</file>

<file path=xl/sharedStrings.xml><?xml version="1.0" encoding="utf-8"?>
<sst xmlns="http://schemas.openxmlformats.org/spreadsheetml/2006/main" count="2611" uniqueCount="1929">
  <si>
    <t>Masseinheit
unità di misura</t>
  </si>
  <si>
    <t>Menge
Q.tà</t>
  </si>
  <si>
    <t>Korr. Menge
Q.tà corr</t>
  </si>
  <si>
    <t>à €</t>
  </si>
  <si>
    <t>Totale</t>
  </si>
  <si>
    <t>Beschreibung</t>
  </si>
  <si>
    <t>Descrizione</t>
  </si>
  <si>
    <t>Nr.</t>
  </si>
  <si>
    <r>
      <t xml:space="preserve">neue Positionen
</t>
    </r>
    <r>
      <rPr>
        <i/>
        <sz val="10"/>
        <rFont val="Arial"/>
        <family val="2"/>
      </rPr>
      <t>nuove posizioni</t>
    </r>
  </si>
  <si>
    <t xml:space="preserve">  ABBRUCHARBEITEN</t>
  </si>
  <si>
    <t>ANGEBOT DER FIRMA</t>
  </si>
  <si>
    <t>OFFERTA DELL'IMPRESA</t>
  </si>
  <si>
    <t>In Worten
in lettere</t>
  </si>
  <si>
    <t xml:space="preserve">A)     INSTANDHALTUNGSARBEITEN WOHNHAUS </t>
  </si>
  <si>
    <t>A)      RISTRUTTURAZIONE EDIFICIO</t>
  </si>
  <si>
    <t>01</t>
  </si>
  <si>
    <t xml:space="preserve"> DEMOLIZIONI</t>
  </si>
  <si>
    <t>01.02</t>
  </si>
  <si>
    <t>Abtagen Betonabdeckungen auf Stahlbetonscheiben</t>
  </si>
  <si>
    <t>Rimozione coperture in cemento per setti in ca.</t>
  </si>
  <si>
    <t>lfm./ml</t>
  </si>
  <si>
    <t>01.03</t>
  </si>
  <si>
    <t>Abtragen aller Bauteile aus Blech</t>
  </si>
  <si>
    <t>Asporto elementi in lamiera</t>
  </si>
  <si>
    <t>pauschal            a forfait</t>
  </si>
  <si>
    <t>01.04</t>
  </si>
  <si>
    <t>Abbruch des bestehenden Daches</t>
  </si>
  <si>
    <t>Rimozione del tetto esistente</t>
  </si>
  <si>
    <t>qm/mq</t>
  </si>
  <si>
    <t>01.05</t>
  </si>
  <si>
    <t>Abtragen der bestehenden Isolierung der letzten Decke</t>
  </si>
  <si>
    <t>Rimozione della coibentazione esistente sull'ultimo solaio</t>
  </si>
  <si>
    <t>01.06</t>
  </si>
  <si>
    <t>Schneiden Stahlbetonstrukturen auf Dach</t>
  </si>
  <si>
    <t>Taglio di elementi in calcestruzzo sull` ultimo solaio</t>
  </si>
  <si>
    <t>01.07</t>
  </si>
  <si>
    <t>Ab- und Wiedermontage an den Fassaden befindlicher Objekte</t>
  </si>
  <si>
    <t>Smontaggio e rimontaggio oggetti applicati in facciata</t>
  </si>
  <si>
    <t>01.08</t>
  </si>
  <si>
    <t>Entfernung von bestehenden Marmorelementen</t>
  </si>
  <si>
    <t>Rimozione elemnti in marmo</t>
  </si>
  <si>
    <t>01.09</t>
  </si>
  <si>
    <t>Abtragen der bestehenden Wärmedämmungen aus expandiertem Polystyrol</t>
  </si>
  <si>
    <t>Rimozione della coibentazione in polistirolo espanso</t>
  </si>
  <si>
    <t>01.10</t>
  </si>
  <si>
    <t>Abbruch Gasleitungen</t>
  </si>
  <si>
    <t>Rimozione tubazioni gas</t>
  </si>
  <si>
    <t>01.11</t>
  </si>
  <si>
    <t>Ausbauen von Dach-Zugtreppen, samt Dachfenster</t>
  </si>
  <si>
    <t>Rimozione scale retrattili, compr. Di abbaini</t>
  </si>
  <si>
    <t>Stk./cadauno</t>
  </si>
  <si>
    <t>01.12</t>
  </si>
  <si>
    <t>Abmontage Deckenverkleidungen in Heraklith</t>
  </si>
  <si>
    <t>Rimozione Eraclit intradosso solaio</t>
  </si>
  <si>
    <t>01.13.1</t>
  </si>
  <si>
    <t>Schneiden und Abtrennen von Bauteilen in Stahl</t>
  </si>
  <si>
    <t>Rimozione di manufatti in acciaio</t>
  </si>
  <si>
    <t>kg</t>
  </si>
  <si>
    <t>01.14</t>
  </si>
  <si>
    <t>Abtragen der bestehenden Balkonbrüstungen</t>
  </si>
  <si>
    <t>Rimozione dei parapetti dei balconi</t>
  </si>
  <si>
    <t>01.15</t>
  </si>
  <si>
    <t>Abtragen des bestehenden Bodenaufbaues der Balkone</t>
  </si>
  <si>
    <t>Demolizione del pavimento e del massetto dei balconi esistenti</t>
  </si>
  <si>
    <t>01.16</t>
  </si>
  <si>
    <t>Ausbauen der Außenabschlüsse</t>
  </si>
  <si>
    <t>Rimozione di serramenti esterni</t>
  </si>
  <si>
    <t>01.17</t>
  </si>
  <si>
    <t>Ausbauen der Überleger und Stützen</t>
  </si>
  <si>
    <t>Rimozione die architravi</t>
  </si>
  <si>
    <t>01.18</t>
  </si>
  <si>
    <t>Ausbauen der Eingangstüren</t>
  </si>
  <si>
    <t>Rimozione portoncini dìngresso alloggi</t>
  </si>
  <si>
    <t>01.19</t>
  </si>
  <si>
    <t>Ausbrechen Brandschutztüren im Kellergeschoss</t>
  </si>
  <si>
    <t>Rimozione porte tagliafuoco cantina</t>
  </si>
  <si>
    <t>01.23</t>
  </si>
  <si>
    <t>Abtragen Entsorg.anlage Regenwasser F. Filzi 9-19</t>
  </si>
  <si>
    <t>Rimozione imp. smaltim. acque piov. F. Filzi 9-19</t>
  </si>
  <si>
    <t>01.24</t>
  </si>
  <si>
    <t>Abbruch für neuen Technikraum</t>
  </si>
  <si>
    <t>Lavori di demolizione e rimozione nuovo vano tecnico</t>
  </si>
  <si>
    <t>01.25</t>
  </si>
  <si>
    <t>Teilabbruch Vorbereich Aufzug (Lift L1)</t>
  </si>
  <si>
    <t>Demolizione parziale zona antistante ascensore p. cant. (asc. L1)</t>
  </si>
  <si>
    <t>01.26</t>
  </si>
  <si>
    <t>Teilabbruch Vorbereich Aufzug KG (Lift L2)</t>
  </si>
  <si>
    <t>Demolizione parziale zona antistante ascensore p. cant. (asc. L2)</t>
  </si>
  <si>
    <t>01.27</t>
  </si>
  <si>
    <t>Abbruch Aufzugsschacht L1, Hausnr.F.Filzi 11/13</t>
  </si>
  <si>
    <t>Demolizione vano ascensore L1, civ.F. Filzi 11/13</t>
  </si>
  <si>
    <t>cbm/mc.</t>
  </si>
  <si>
    <t>01.28</t>
  </si>
  <si>
    <t>Demolizione vano ascensore L2, civ.F. Filzi 19</t>
  </si>
  <si>
    <t>01.37</t>
  </si>
  <si>
    <t>Vergrößerung Lüft.öffnung Schleuse, F. Filzi 11/13</t>
  </si>
  <si>
    <t>Ingrandimento apertura di aeraz. Filtri, F. Filzi 11/13</t>
  </si>
  <si>
    <t>01.38</t>
  </si>
  <si>
    <t>Abtragen und Wiedermontage von Lampen für Dämmungen</t>
  </si>
  <si>
    <t>Rimozione e rimontaggio lampade per caibentazioni</t>
  </si>
  <si>
    <t>Summe Abbrucharbeiten</t>
  </si>
  <si>
    <t>Totale demolizioni</t>
  </si>
  <si>
    <t>02</t>
  </si>
  <si>
    <t>ERDBEWEGUNGEN, AUSHUB</t>
  </si>
  <si>
    <t>MOVIMENTI DI TERRA, SCAVI</t>
  </si>
  <si>
    <t>02.01.1</t>
  </si>
  <si>
    <t>Maschineller Aushub in kleinen Querschn. (Aufzugs- und Lichtschächte)</t>
  </si>
  <si>
    <t xml:space="preserve">Scavo a sez. ristr. (fossa ascens. e boche di lupo)  </t>
  </si>
  <si>
    <t>02.05</t>
  </si>
  <si>
    <t>Maschineller Aushub in kleinen Querschn. (neue Hauptzuleitung EW.)</t>
  </si>
  <si>
    <t xml:space="preserve">Scavo a sez. ristr. (nuovo allacciamento A.E.)  </t>
  </si>
  <si>
    <t>02.06</t>
  </si>
  <si>
    <t>Hinterfüllung mit Aushubsmaterial: mit mechanischen Hilfsmitteln</t>
  </si>
  <si>
    <t>Rinterro con materiale di scavo: con mezzi meccanici</t>
  </si>
  <si>
    <t>02.07.1</t>
  </si>
  <si>
    <t>Hinterfüllungsarbeiten gewaschenem Schotter, 30/70mm</t>
  </si>
  <si>
    <t>Reinterri con ghiaia lavata. 30/70mm</t>
  </si>
  <si>
    <t>Summe Erdbewegungen, Aushub</t>
  </si>
  <si>
    <t>Totale movimenti di terra, scavi</t>
  </si>
  <si>
    <t>03</t>
  </si>
  <si>
    <t>ALLGEMEINE BAUMEISTERARBEITEN</t>
  </si>
  <si>
    <t>OPERE EDILI IN GENERALE</t>
  </si>
  <si>
    <t>03.03.1</t>
  </si>
  <si>
    <t>Ortbeton der Sauberkeitsschicht</t>
  </si>
  <si>
    <t>Magrone sotto fondazioni</t>
  </si>
  <si>
    <t>03.04.1</t>
  </si>
  <si>
    <t>Stahlbetonstrukturen für Aufzugs- und Lichtschächte</t>
  </si>
  <si>
    <t xml:space="preserve">Struttura c.a. per vano ascensore/bocche di lupo  </t>
  </si>
  <si>
    <t>03.04.2</t>
  </si>
  <si>
    <t>Stahlbetonstrukturen für Abdeckung Aufzugsschacht</t>
  </si>
  <si>
    <t xml:space="preserve">Struttura c.a. per copertura vano ascensore </t>
  </si>
  <si>
    <t>03.04.4</t>
  </si>
  <si>
    <t>Vergrößerung der Balkone Hausnr. F. Filzi 19</t>
  </si>
  <si>
    <t>Ingrandimento balconi in civ. F. Filzi 19</t>
  </si>
  <si>
    <t>03.04.5</t>
  </si>
  <si>
    <t>Verlängerung der Scheiben als Abdeckung</t>
  </si>
  <si>
    <t>Prolungamento setti in copertura</t>
  </si>
  <si>
    <t>03.05.11</t>
  </si>
  <si>
    <t>Gerippter Baustahl der Stahlgüte B450C</t>
  </si>
  <si>
    <t>Acciaio tondo: acciaio ad aderanza migl. B450C</t>
  </si>
  <si>
    <t>03.05.21</t>
  </si>
  <si>
    <t>Erstellen von Anschlussbewehrung für Stahlbetonstrukturen</t>
  </si>
  <si>
    <t>Esecuzione di inghisaggi per strutture in c.a.</t>
  </si>
  <si>
    <t>03.07</t>
  </si>
  <si>
    <t>Mauerwerk aus Hohlblocksteinen in Beton, Mörtel M3</t>
  </si>
  <si>
    <t>Muratura blocchi cavi cls, con malta M3</t>
  </si>
  <si>
    <t>03.08.1</t>
  </si>
  <si>
    <t>Estrich als Unterboden für Technikraum</t>
  </si>
  <si>
    <t>Massetto di sottofondo per vano tecnico</t>
  </si>
  <si>
    <t>03.09.1</t>
  </si>
  <si>
    <t>Innenputz auf Wänden und Decken</t>
  </si>
  <si>
    <t>Intonaco vivile per interni su pereti e soffitti interni</t>
  </si>
  <si>
    <t>03.10.1</t>
  </si>
  <si>
    <t>Zementestrich für Fliesenböden</t>
  </si>
  <si>
    <t xml:space="preserve">Massetto in cam. per pavimenti in piastrelle </t>
  </si>
  <si>
    <t>03.10.2</t>
  </si>
  <si>
    <t>Neuerrichtung des Unterbaus der Balkone oberhalb der Rohrdecke</t>
  </si>
  <si>
    <t xml:space="preserve">Ricostruzione del pacchetto sopra il solaio dei balconi </t>
  </si>
  <si>
    <t>03.10.3</t>
  </si>
  <si>
    <t>Magerbetonschichten für Unterbau, Technikraum</t>
  </si>
  <si>
    <t>Magrone cementizio per sottofondi, vano tecnico</t>
  </si>
  <si>
    <t>03.11.11</t>
  </si>
  <si>
    <t>Horizontale Feuchtigkeitsisolierung</t>
  </si>
  <si>
    <t xml:space="preserve">impermeab. orizzontale </t>
  </si>
  <si>
    <t>03.11.21</t>
  </si>
  <si>
    <t>Vert. Abdichtung mit kaltem Bitumenanstrich; 2000g/m²</t>
  </si>
  <si>
    <t>03.11.31</t>
  </si>
  <si>
    <t>Vertikaldrainage: Noppenbahnen in PE</t>
  </si>
  <si>
    <t>Drenaggio vert. muratura: telo in poliet. con bollini</t>
  </si>
  <si>
    <t>03.13.1</t>
  </si>
  <si>
    <t>Bodenbelag aus Feinsteinzeug: 20x20cm, Granit, rutschfest</t>
  </si>
  <si>
    <t>Pavim. piastr. grés porcell. Ingl.: 20x20cm graniti antisdr.</t>
  </si>
  <si>
    <t>03.13.2</t>
  </si>
  <si>
    <t>Sockelleisten aus keramischen Fliesen, 10cm(H)</t>
  </si>
  <si>
    <t>Zoccolino: grés porcellanato, 10cm(h)</t>
  </si>
  <si>
    <t>lfm./ml.</t>
  </si>
  <si>
    <t>03.13.3</t>
  </si>
  <si>
    <t>Bodenbeläge für Balkone, frostsichere Klinker</t>
  </si>
  <si>
    <t>Pavimento per balconi in piastrelle in grés resistenti al gelo</t>
  </si>
  <si>
    <t>03.14.1</t>
  </si>
  <si>
    <t>Errichtung behindertenger. Rampen zu Aufzügen L1</t>
  </si>
  <si>
    <t>Realizzazione di rampe per disabili, avvesso a ascensori L1</t>
  </si>
  <si>
    <t>03.14.2</t>
  </si>
  <si>
    <t>Errichtung behindertenger. Rampen zu Aufzügen L2</t>
  </si>
  <si>
    <t>03.14.3</t>
  </si>
  <si>
    <t>Abbruch und Verlegung von Marmorboden für Geschäfte</t>
  </si>
  <si>
    <t>Esecuzione di una fascia di ghiaia</t>
  </si>
  <si>
    <t>03.14.4</t>
  </si>
  <si>
    <t>Erneuerung von Stufen aus Marmor</t>
  </si>
  <si>
    <t>Sistemazione grandini in marmo</t>
  </si>
  <si>
    <t>03.14.5</t>
  </si>
  <si>
    <t>Abbruch und Erneuerung von Sockelleisten in Marmor</t>
  </si>
  <si>
    <t>rimozione e rimontaggio zoccolini in marmo</t>
  </si>
  <si>
    <t>03.14.6</t>
  </si>
  <si>
    <t xml:space="preserve">Fensterbänke innen in Marmor </t>
  </si>
  <si>
    <t>Davanzali interni in marmo</t>
  </si>
  <si>
    <t>03.14.7</t>
  </si>
  <si>
    <t>Ausbesserungsarbeiten Treppenpodeste bei Aufzugsschacht</t>
  </si>
  <si>
    <t>03.16.51</t>
  </si>
  <si>
    <t>Kanalschacht Beton: 50x50x50(H)</t>
  </si>
  <si>
    <t>Pozzetti prefabbricati: 50x50x50(h)</t>
  </si>
  <si>
    <t>03.16.53</t>
  </si>
  <si>
    <t>Anpassung von best. Schächten F. Filzi 9</t>
  </si>
  <si>
    <t>Adattamenti pozzetti esist. F.Filzi 9</t>
  </si>
  <si>
    <t>03.16.54</t>
  </si>
  <si>
    <t>Anpassung von best. Schächten F. Filzi 15</t>
  </si>
  <si>
    <t>Adattamenti pozzetti esist. F.Filzi 15</t>
  </si>
  <si>
    <t>03.16.61</t>
  </si>
  <si>
    <t>Abwasserleitungen PVC-hart, DN 125x3</t>
  </si>
  <si>
    <t>Tubi PVC-rigido, DN 125x3</t>
  </si>
  <si>
    <t>03.16.62</t>
  </si>
  <si>
    <t>Abwasserleitungen PVC-hart, DN 160x3,6</t>
  </si>
  <si>
    <t>Tubi PVC-rigido, DN 160x3,6</t>
  </si>
  <si>
    <t>03.18.4</t>
  </si>
  <si>
    <t>Maurerbeihilfen für Motorisierung Rollos</t>
  </si>
  <si>
    <t>Assistenze murarie per la motorizza-zione degli avvolgibili</t>
  </si>
  <si>
    <t>Summe allgemeine Baumeisterarbeiten</t>
  </si>
  <si>
    <t>Totale lavori da costruttore edile</t>
  </si>
  <si>
    <t>04</t>
  </si>
  <si>
    <t>DÄMMFASSADE</t>
  </si>
  <si>
    <t>CAPOTTO TERMICO</t>
  </si>
  <si>
    <t>04.01.1</t>
  </si>
  <si>
    <t>Wärmeverbundsystem aus Mineralwolle: d=16 cm – Bauteil a1</t>
  </si>
  <si>
    <t>Cappotto in lana di roccia 16 cm - intervento a1</t>
  </si>
  <si>
    <t>04.01.2</t>
  </si>
  <si>
    <t>Wärmeverbundsystem aus Mineralwolle: d=8 cm – Bauteil a2</t>
  </si>
  <si>
    <t>Cappotto in lana di roccia 8 cm - intervento a2</t>
  </si>
  <si>
    <t>04.01.3</t>
  </si>
  <si>
    <t>Wärmeverbundsystem aus Mineralwolle: d=5 cm – Eingr. a3</t>
  </si>
  <si>
    <t>Cappotto in lana di roccia 5 cm - intervento a3</t>
  </si>
  <si>
    <t>04.02.1</t>
  </si>
  <si>
    <t>Mineralische Dämmung der Decken, 10cm</t>
  </si>
  <si>
    <t>Isolante minerale a solaio, 10cm</t>
  </si>
  <si>
    <t>04.02.2</t>
  </si>
  <si>
    <t>Mineralische Dämmung der Wände, 8cm</t>
  </si>
  <si>
    <t>04.02.3</t>
  </si>
  <si>
    <t>Mineralische Dämmung der Wände, 5cm</t>
  </si>
  <si>
    <t>Summe Dämmfassade</t>
  </si>
  <si>
    <t>Totale capotto termico</t>
  </si>
  <si>
    <t>05</t>
  </si>
  <si>
    <t>ROLLOKÄSTEN, FENSTER, TÜREN, VERGLASUNGEN</t>
  </si>
  <si>
    <t>CASSONETTI, FINESTRE, PORTE E VETRAZIONI</t>
  </si>
  <si>
    <t>05.01</t>
  </si>
  <si>
    <t>Mini-Rollokästen 16x13(H), Typ F1</t>
  </si>
  <si>
    <t>Mini-cassonetto per avvolgibili 16x13(h), tipo F1</t>
  </si>
  <si>
    <t>05.02</t>
  </si>
  <si>
    <t>Rollokästen, 42x26(H), Typ F2</t>
  </si>
  <si>
    <t>Cassonetto per avvolgibil,42x26(h), tipo F2</t>
  </si>
  <si>
    <t>05.03</t>
  </si>
  <si>
    <t>Mini-Rolläden für Fenster und Fenstertüren</t>
  </si>
  <si>
    <t>Mini-avvolgibili per finestre e porte-finestre</t>
  </si>
  <si>
    <t>05.04.M</t>
  </si>
  <si>
    <t>Aufpreis Motorisierung der Rollos</t>
  </si>
  <si>
    <t>Sovrapprezzo per motorizzazione degli avvolgibili</t>
  </si>
  <si>
    <t>05.10.f1.1</t>
  </si>
  <si>
    <t>Fenster in Holz-Aluminium, Typ: f1.1</t>
  </si>
  <si>
    <t>Finestra in legno-alluminio, tipo f1.1</t>
  </si>
  <si>
    <t>05.10.f1.1a</t>
  </si>
  <si>
    <t>Fenster in Holz-Aluminium, Typ: f1.1a</t>
  </si>
  <si>
    <t>Finestra in legno-alluminio, tipo f1.1a</t>
  </si>
  <si>
    <t>05.10.f1.2</t>
  </si>
  <si>
    <t>Fenster in Holz-Aluminium, Typ: f1.2</t>
  </si>
  <si>
    <t>Finestra in legno-alluminio, tipo f1.2</t>
  </si>
  <si>
    <t>05.10.f1.3</t>
  </si>
  <si>
    <t>Fenster in Holz-Aluminium, Typ: f1.3</t>
  </si>
  <si>
    <t>Finestra in legno-alluminio, tipo f1.3</t>
  </si>
  <si>
    <t>05.10.f1.4</t>
  </si>
  <si>
    <t>Fenstertür in Holz-Aluminium, Typ: f1.4</t>
  </si>
  <si>
    <t>Porta-finestra in legno alluminio, tipo f1.4</t>
  </si>
  <si>
    <t>05.10.f1.5</t>
  </si>
  <si>
    <t>Tür-Fensterkombination in Holz-Aluminium, Typ: f1.5</t>
  </si>
  <si>
    <t>Comp. Porta-finestra in legno alluminio, tipo f1.5</t>
  </si>
  <si>
    <t>05.10.f1.6</t>
  </si>
  <si>
    <t>Fenster in Holz-Aluminium, Typ: f1.6</t>
  </si>
  <si>
    <t>Finestra in legno-alluminio, tipo f1.6</t>
  </si>
  <si>
    <t>05.10.f1.7</t>
  </si>
  <si>
    <t>Fenster in Holz-Aluminium, Typ: f1.7</t>
  </si>
  <si>
    <t>Finestra in legno-alluminio, tipo f1.7</t>
  </si>
  <si>
    <t>05.10.f1.8</t>
  </si>
  <si>
    <t>Fenster in Holz-Aluminium, Typ: f1.8</t>
  </si>
  <si>
    <t>Finestra in legno-alluminio, tipo f1.8</t>
  </si>
  <si>
    <t>05.10.f1.9</t>
  </si>
  <si>
    <t>Fenster in Holz-Aluminium, Typ: f1.9</t>
  </si>
  <si>
    <t>Finestra in legno-alluminio, tipo f1.9</t>
  </si>
  <si>
    <t>05.11.f1.10</t>
  </si>
  <si>
    <t>Verglaste Eingangstür auf Balkon, Typ: f1.10</t>
  </si>
  <si>
    <t>Porta d'ingresso in vetro per balcone; f1.10</t>
  </si>
  <si>
    <t>05.12</t>
  </si>
  <si>
    <t>Aufpreis für interne Anpassungsarbeiten für Fenster</t>
  </si>
  <si>
    <t>Sovrapprezzo finiture interne finestre</t>
  </si>
  <si>
    <t>05.20.d3.1</t>
  </si>
  <si>
    <t>Fenster/Auslagen in Aluminium d3.1 – Eingang Geschäfte</t>
  </si>
  <si>
    <t>Serramento/vetrina in alluminio d3.1-ingresso negozi</t>
  </si>
  <si>
    <t>05.20.d3.2</t>
  </si>
  <si>
    <t>Hauseingangstür in Aluminium d3.2</t>
  </si>
  <si>
    <t>Portone d'entrata in alluminio d3.2</t>
  </si>
  <si>
    <t>05.20.d3.3</t>
  </si>
  <si>
    <t>Eingangstür in Aluminium d3.3</t>
  </si>
  <si>
    <t>Porta d'entrata in alluminio d3.3</t>
  </si>
  <si>
    <t>05.20.d3.4</t>
  </si>
  <si>
    <t>Fenster/Auslagen in Aluminium d3.4 – Eingang Beh. Wohnung</t>
  </si>
  <si>
    <t>Porta d'entrata/vetrine in alluminio d3.4 - ingresso appart. integrabile</t>
  </si>
  <si>
    <t>05.20.f2.1</t>
  </si>
  <si>
    <t>Fenster in Aluminium, Typ f2.1</t>
  </si>
  <si>
    <t>Finestra in alluminio, tipo f2.1</t>
  </si>
  <si>
    <t>05.20.f2.2</t>
  </si>
  <si>
    <t>Fenster in Aluminium, Typ f2.2</t>
  </si>
  <si>
    <t>Finestra in alluminio, tipo f2.2</t>
  </si>
  <si>
    <t>05.20.f2.3</t>
  </si>
  <si>
    <t>Fenster in Aluminium, Typ f2.3</t>
  </si>
  <si>
    <t>Finestra in alluminio, tipo f2.3</t>
  </si>
  <si>
    <t>05.20.f2.4</t>
  </si>
  <si>
    <t>Fenster in Aluminium, Typ f2.4</t>
  </si>
  <si>
    <t>Finestra in alluminio, tipo f2.4</t>
  </si>
  <si>
    <t>05.30.f4.1</t>
  </si>
  <si>
    <t>Pfosten-Riegel-Verglasung für Aufzugsschacht L1, Bt.verz. f4.21</t>
  </si>
  <si>
    <t>Vetrata continua per tromba ascensore L1, rif. ab. F4.1</t>
  </si>
  <si>
    <t>05.40.d1.1</t>
  </si>
  <si>
    <t xml:space="preserve">Verstärkte Wohnungseingangstür, Bt.verz. d1.1 </t>
  </si>
  <si>
    <t>Porta blindata d'ingresso apparamenti, rif. abaco d1.1</t>
  </si>
  <si>
    <t>05.40.d1.1a</t>
  </si>
  <si>
    <t>Ästhetische Anpassung von best. Eingangstüren</t>
  </si>
  <si>
    <t xml:space="preserve">Adeguamento estetico porte d'ingr. esistenti </t>
  </si>
  <si>
    <t>05.40.d2.1</t>
  </si>
  <si>
    <t xml:space="preserve">Innentür Bt.verz. d2.1 </t>
  </si>
  <si>
    <t>Porta interna, rif. abaco d2.1</t>
  </si>
  <si>
    <t>Summe Rollokästen, Fenster, Türen und Verglasungen</t>
  </si>
  <si>
    <t>somma cassonetti, finestre, porte e vetrazioni</t>
  </si>
  <si>
    <t>06</t>
  </si>
  <si>
    <t>ZIMMERMANSARBEITEN</t>
  </si>
  <si>
    <t>LAVORI DA CARPENTERIA IN LEGNO</t>
  </si>
  <si>
    <t>06.00</t>
  </si>
  <si>
    <t>Dachkonstruktion, Nagelplattenbinder</t>
  </si>
  <si>
    <t>Struttura portante tetto, tralicci a piastre di chiodi</t>
  </si>
  <si>
    <t>06.01</t>
  </si>
  <si>
    <t>Tragende Unterkonstruktion und Gefälleschalung, OSB 30mm</t>
  </si>
  <si>
    <t>Sottostruttura portante e rivestimento in pendenza, OSB 30mm</t>
  </si>
  <si>
    <t>06.02</t>
  </si>
  <si>
    <t>Dämmung letzte Geschossdecke-Holzfaserdämmung, 2x12cm</t>
  </si>
  <si>
    <t>Isolamento ultimo solaio in fibra di leno: 2x12cm</t>
  </si>
  <si>
    <t>06.03</t>
  </si>
  <si>
    <t>Kastenrinnenausbildung aus Holz</t>
  </si>
  <si>
    <t>06.04</t>
  </si>
  <si>
    <t>Selbsttragende Holzwand</t>
  </si>
  <si>
    <t>Parete autoportante in legno</t>
  </si>
  <si>
    <t>06.05</t>
  </si>
  <si>
    <t>Sekundärstruktur in Holz für Vordächer</t>
  </si>
  <si>
    <t>Orditura secondaria in legno per tettoie</t>
  </si>
  <si>
    <t>06.06</t>
  </si>
  <si>
    <t>Bretterschalung Fichte</t>
  </si>
  <si>
    <t>Tavolato abete</t>
  </si>
  <si>
    <t>06.07</t>
  </si>
  <si>
    <t>Vertikalverkleidung, hinterlüftet</t>
  </si>
  <si>
    <t>Rivestimento verticale, ventilato</t>
  </si>
  <si>
    <t>06.09</t>
  </si>
  <si>
    <t>Ausbildung hinterlüfteter First</t>
  </si>
  <si>
    <t>Predespositione di colmo ventilato</t>
  </si>
  <si>
    <t>06.10</t>
  </si>
  <si>
    <t>Dreiteilige Dachbodentreppen aus Fichtenmasivholz</t>
  </si>
  <si>
    <t>Scala rettratile per sottotetto in legno di abete</t>
  </si>
  <si>
    <t>06.11</t>
  </si>
  <si>
    <t>Winddichte Dachbahn</t>
  </si>
  <si>
    <t>Strato antivento</t>
  </si>
  <si>
    <t>06.12</t>
  </si>
  <si>
    <t>Isolierschicht unter Blechdach von Blechdächern</t>
  </si>
  <si>
    <t>Strato isolante sotto cop. In lamiera per tetti in lamiera</t>
  </si>
  <si>
    <t>06.13</t>
  </si>
  <si>
    <t>Höhenausgleich der Fassaden</t>
  </si>
  <si>
    <t>Livellamento in altezza parti terminali facciate</t>
  </si>
  <si>
    <t>Summe Zimmermannsarbeiten</t>
  </si>
  <si>
    <t>Totale lavori da carpenteria del legno</t>
  </si>
  <si>
    <t>07</t>
  </si>
  <si>
    <t>SPENGLERARBEITEN, DACHABDECKUNG, FENSTERBÄNKE</t>
  </si>
  <si>
    <t>LAVORI DA LATTONIERE, COPERTURA TETTO, DAVANZALI</t>
  </si>
  <si>
    <t>07.01</t>
  </si>
  <si>
    <t>Metalldachdeckung: verzinktes beschichtetes Blech, 6/10</t>
  </si>
  <si>
    <t xml:space="preserve">Copertura tetto: lamiera zinc. preverniciata, 6/10mm </t>
  </si>
  <si>
    <t>07.03</t>
  </si>
  <si>
    <t>Grad aus verzinktem, beschichtetem Stahlblech, 6/10mm</t>
  </si>
  <si>
    <t xml:space="preserve">Displuvio in lamiera zinc. e preverniciata, 6/10mm </t>
  </si>
  <si>
    <t>07.04</t>
  </si>
  <si>
    <t>First, hinterlüftet, aus verzink., besch. Stahlblech, 6/10mm</t>
  </si>
  <si>
    <t>07.05</t>
  </si>
  <si>
    <t>Saumblech aus  verzinktem Stahlblech, 6/10mm</t>
  </si>
  <si>
    <t xml:space="preserve">Scoss. raccordo copertura in lam.zinc., 6/10mm </t>
  </si>
  <si>
    <t>07.06</t>
  </si>
  <si>
    <t>Strukturmatte unter Blechdachdeckung</t>
  </si>
  <si>
    <t>Materassini sotto copertura in lamiera</t>
  </si>
  <si>
    <t>07.07</t>
  </si>
  <si>
    <t>Metallwandverkleidung: verzinktes beschichtetes Blech, 6/10</t>
  </si>
  <si>
    <t xml:space="preserve">Rivest. Parete: lamiera zinc. preverniciata, 6/10mm </t>
  </si>
  <si>
    <t>07.08</t>
  </si>
  <si>
    <t>Kastenförmige Dachrinne als Einlegerinne, 25/15(H)</t>
  </si>
  <si>
    <t>Canale di gronda ad incasso, rettangolare, 25/15(h)</t>
  </si>
  <si>
    <t>07.09</t>
  </si>
  <si>
    <t>Lochblech in verz./beschicht. Blech und Insektenschg., 6/10mm</t>
  </si>
  <si>
    <t xml:space="preserve">Nastro multiforo in lam. zinc. prev. e zanzariera, 6/10mm </t>
  </si>
  <si>
    <t>07.10</t>
  </si>
  <si>
    <t>Dachrandabschluss in verzinktem Stahlblech, 6/10mm, Abw. 67 cm</t>
  </si>
  <si>
    <t xml:space="preserve">Scossalina lamiera zinc., 6/10mm, svil. 67cm </t>
  </si>
  <si>
    <t>07.12</t>
  </si>
  <si>
    <t>Dachrandabschluss in verzinktem Stahlblech, 6/10mm, Abw. 45 cm</t>
  </si>
  <si>
    <t xml:space="preserve">Scossalina lamiera zinc., 6/10mm, svil. 45cm </t>
  </si>
  <si>
    <t>07.13</t>
  </si>
  <si>
    <t>Dachrandabschluss in verzinktem Stahlblech, 6/10mm, Abw. 33 cm</t>
  </si>
  <si>
    <t xml:space="preserve">Scossalina lamiera zinc., 6/10mm, svil. 33cm </t>
  </si>
  <si>
    <t>07.14</t>
  </si>
  <si>
    <t>Maueranschluss in verzinktem Stahlblech, 6/10mm, Abw. 20Cm</t>
  </si>
  <si>
    <t xml:space="preserve">Scossalina attacco muro lamiera zinc., 6/10mm, svil. 20cm </t>
  </si>
  <si>
    <t>07.15</t>
  </si>
  <si>
    <t>Mauerabdeckblech in verz. Stahlblech, 6/10mm, Abw. 67 cm</t>
  </si>
  <si>
    <t>copertina muro in lamiera zinc. 6/10mm, svil.67cm</t>
  </si>
  <si>
    <t>07.17.2</t>
  </si>
  <si>
    <t xml:space="preserve">Angoli per grond. ad incasso, rettang., 25/15(h); 6/10  </t>
  </si>
  <si>
    <t>07.18.1</t>
  </si>
  <si>
    <t>Rinnenendstück in verz. besch. Stahlblech: 200-400mm; 6/10</t>
  </si>
  <si>
    <t>Testata di gronda lamiera zinc., prev.: 200-400mm; 6/10</t>
  </si>
  <si>
    <t>07.18.2</t>
  </si>
  <si>
    <t xml:space="preserve">Testata grond. ad  incasso in lam. zinc. prev.; 6/10 </t>
  </si>
  <si>
    <t>07.19</t>
  </si>
  <si>
    <t>Rinnenkessel in verz. Stahlblech, 30x35x40cm, 6/10</t>
  </si>
  <si>
    <t>Vaschetta grondaia lamiera zinc.; 30x35x40cm, 6/10</t>
  </si>
  <si>
    <t>07.20.1</t>
  </si>
  <si>
    <t>Ablaufstutzen in verz. Stahlblech, D=80mm</t>
  </si>
  <si>
    <t>Bocchello in lamiera zincata, d=80mm</t>
  </si>
  <si>
    <t>07.20.2</t>
  </si>
  <si>
    <t>Ablaufstutzen für Einlegerinnen in verz. Stahlblech, D=100mm</t>
  </si>
  <si>
    <t>Bocchello per gronda ad incasso in lamiera zincata, d=100mm</t>
  </si>
  <si>
    <t>07.21.1</t>
  </si>
  <si>
    <t>Regenfallrohr in verz. Stahlblech, D=80mm, 6/10</t>
  </si>
  <si>
    <t xml:space="preserve">Tubo pluviale lamiera zincata; d=80mm, 6/10 </t>
  </si>
  <si>
    <t>07.21.2</t>
  </si>
  <si>
    <t>Regenfallrohr in verz. Stahlblech, D=100mm, 6/10</t>
  </si>
  <si>
    <t xml:space="preserve">Tubo pluviale lamiera zincata; d=100mm, 6/10 </t>
  </si>
  <si>
    <t>07.22.1</t>
  </si>
  <si>
    <t>Rohrbogen in verz. Stahlblech, D=80mm; 6/10</t>
  </si>
  <si>
    <t>Curva pulviale lamiera zinc., d=80mm; 6/10</t>
  </si>
  <si>
    <t>07.22.2</t>
  </si>
  <si>
    <t>Rohrbogen in verz. Stahlblech, D=100mm; 6/10</t>
  </si>
  <si>
    <t>Curva pulviale lamiera zinc., d=100mm; 6/11</t>
  </si>
  <si>
    <t>07.22.3</t>
  </si>
  <si>
    <t>Rohrabzweiger in verz. Stahlblech, D=80/100mm; 6/10</t>
  </si>
  <si>
    <t>Diramazione/imbutto pluviale lam. Zinc.; d=80/100; 6/10</t>
  </si>
  <si>
    <t>07.23.1</t>
  </si>
  <si>
    <t>Standrohr, d=80mm,10/10</t>
  </si>
  <si>
    <t>Tubo terminale, d=80mm, 10/10</t>
  </si>
  <si>
    <t>07.23.2</t>
  </si>
  <si>
    <t xml:space="preserve">Standrohr, d=100mm, 10/10 </t>
  </si>
  <si>
    <t>Tubo terminale, d=100mm, 10/10</t>
  </si>
  <si>
    <t>07.24</t>
  </si>
  <si>
    <t>Kernbohrung und Abbrüche zur Verlegung von Spenglerarbeiten</t>
  </si>
  <si>
    <t>Carotaggi e demolizioni per posa lattonerie</t>
  </si>
  <si>
    <t>07.27</t>
  </si>
  <si>
    <t>Dachdurchdringung Kamine/Dachausstiege, bis 2,5m²</t>
  </si>
  <si>
    <t>Conversa per camini/abbaini, fino a 2,5m²</t>
  </si>
  <si>
    <t>07.28</t>
  </si>
  <si>
    <t>Einfassung Lüftungsrohre in verz. Stahlblech: d=12cm</t>
  </si>
  <si>
    <t xml:space="preserve">Torretta di sfiato lam. zinc.: d=12cm </t>
  </si>
  <si>
    <t>07.30</t>
  </si>
  <si>
    <t>Dachausstiegsluke, 0,70x1,20(H)</t>
  </si>
  <si>
    <t>Abbaino uscita sul tetto, 0,70x1,20(h)</t>
  </si>
  <si>
    <t>07.60</t>
  </si>
  <si>
    <t>Vordachverkleidung aus Aluminium-Schichtplatten, 6mm</t>
  </si>
  <si>
    <t>Rivestimento tettoie con lastre stratificate in alluminio, 6mm</t>
  </si>
  <si>
    <t>Summe Spenglerarbeiten; Dachabdeckungen, Fensterbänke</t>
  </si>
  <si>
    <t>somma lavori da lattoniere, copertura tetto, davanzali</t>
  </si>
  <si>
    <t>08</t>
  </si>
  <si>
    <t>SCHLOSSERARBEITEN, ERSTELLUNG AUFZUGSSCHACHT und VORDÄCHER</t>
  </si>
  <si>
    <t>LAVORI DA FABBRO, COSTRUZIONE VANO ASCENSORE E TETTOIE</t>
  </si>
  <si>
    <t>08.01</t>
  </si>
  <si>
    <t>Tragende Strukturen aus Stahlprofilen, Vordächer</t>
  </si>
  <si>
    <t>Struttura portante in profilati di acciaio, tettoie</t>
  </si>
  <si>
    <t>08.02.1</t>
  </si>
  <si>
    <t>Aufpreis für Pulverbeschichtung</t>
  </si>
  <si>
    <t>sovvrapprezzo per verniciatura a polveri</t>
  </si>
  <si>
    <t>08.02.2</t>
  </si>
  <si>
    <t>Eindeckung in Glas für Vordächer</t>
  </si>
  <si>
    <t>copertura in vetro per tettoie</t>
  </si>
  <si>
    <t>08.03</t>
  </si>
  <si>
    <t>Tragende Strukturen aus Stahlprofilen, Aufzugsschacht</t>
  </si>
  <si>
    <t>Struttura portante in profilati di acciaio, vano ascensore</t>
  </si>
  <si>
    <t>08.04</t>
  </si>
  <si>
    <t>Verkleidung Aufzugsschacht mit Alu-Panneele</t>
  </si>
  <si>
    <t>Rivestimento vano ascensore con pannelli in alluminio</t>
  </si>
  <si>
    <t>08.05</t>
  </si>
  <si>
    <t>Balkonbrüstungen aus HPL-Platten</t>
  </si>
  <si>
    <t xml:space="preserve">Parapetti dei balconi con lastre HPL </t>
  </si>
  <si>
    <t>08.06</t>
  </si>
  <si>
    <t>Gitterroste, 9x33 komplett mit Rahmen und Auflagerschienen</t>
  </si>
  <si>
    <t xml:space="preserve">Griglie, 9x33, complete di telaio e guide d'appoggio  </t>
  </si>
  <si>
    <t>08.08</t>
  </si>
  <si>
    <t>Norm-Anpassung Treppenhausgeländer</t>
  </si>
  <si>
    <t>Portare a norma parapetto scale interne</t>
  </si>
  <si>
    <t>08.21.f3.1</t>
  </si>
  <si>
    <t>Lüftungsrost aus Lamellen, Bt.verz. Nr.f3.1</t>
  </si>
  <si>
    <t xml:space="preserve">serramento a lamelle, rif. abaco no. f3.1   </t>
  </si>
  <si>
    <t>08.21.f3.2</t>
  </si>
  <si>
    <t>Lüftungsrost aus Lamellen, Bt.verz. Nr.f3.2</t>
  </si>
  <si>
    <t xml:space="preserve">serramento a lamelle, rif. abaco no. f3.2   </t>
  </si>
  <si>
    <t>08.21.f3.3</t>
  </si>
  <si>
    <t>Lüftungsrost für Aufzug L1 aus Lamellen.verz. Nr.f3.3</t>
  </si>
  <si>
    <t>griglie a lamelle per ascensore L1, rif. abaco no. f3.3</t>
  </si>
  <si>
    <t>08.21.f3.4</t>
  </si>
  <si>
    <t>Lüftungsrost für Aufzug L2 aus Lamellen.verz. Nr.f3.4</t>
  </si>
  <si>
    <t>serramento a lamelle per ascensore L2, rif. abaco no. f3.4</t>
  </si>
  <si>
    <t>08.30.e2.7</t>
  </si>
  <si>
    <t>Abschlussgitter; Bt.verz. Nr. e2.7</t>
  </si>
  <si>
    <t>Griglia di chiusa; fir. ab. e2.7</t>
  </si>
  <si>
    <t>08.50.d4.1</t>
  </si>
  <si>
    <t xml:space="preserve">einflügelige Brandschutztür REI 120 in Stahl; Bt.verz. d4.1 </t>
  </si>
  <si>
    <t>Porta tagliafuoco ad anta REI 120 in acc.; rif. ab. d4.1</t>
  </si>
  <si>
    <t>08.50.d4.10</t>
  </si>
  <si>
    <t>Austauschen Antipanikbeschl./Obertürschließe auf Brandschutztür</t>
  </si>
  <si>
    <t>Sostituzione maniglia antip./chiudiprta su prta tagliaf.</t>
  </si>
  <si>
    <t>08.50.d4.2</t>
  </si>
  <si>
    <t xml:space="preserve">einflügelige Brandschutztür REI 120 in Stahl; Bt.verz. d4.2 </t>
  </si>
  <si>
    <t>Porta tagliafuoco ad anta REI 120 in acc.; rif. ab. d4.2</t>
  </si>
  <si>
    <t>08.50.d4.3</t>
  </si>
  <si>
    <t xml:space="preserve">einflügelige Brandschutztür REI 120 in Stahl; Bt.verz. d4.3 </t>
  </si>
  <si>
    <t>Porta tagliafuoco ad anta REI 120 in acc.; rif. ab. d4.3</t>
  </si>
  <si>
    <t>08.50.d4.4</t>
  </si>
  <si>
    <t xml:space="preserve">zweiflügelige Brandschutztür REI 120 in Stahl; Bt.verz. d4.4 </t>
  </si>
  <si>
    <t>Porta tagliafuoco ad anta REI 120 in acc.; rif. ab. d4.4</t>
  </si>
  <si>
    <t>08.50.d4.5</t>
  </si>
  <si>
    <t xml:space="preserve">einflügelige Brandschutztür REI 120 in Stahl; Bt.verz. d4.5 </t>
  </si>
  <si>
    <t>Porta tagliafuoco ad anta REI 120 in acc.; rif. ab. d4.5</t>
  </si>
  <si>
    <t>08.50.d4.6</t>
  </si>
  <si>
    <t xml:space="preserve">einflügelige Brandschutztür REI 120 in Stahl; Bt.verz. d4.6 </t>
  </si>
  <si>
    <t>Porta tagliafuoco ad anta REI 120 in acc.; rif. ab. d4.6</t>
  </si>
  <si>
    <t>Summe Schlosserarb., Aufzugsschacht, Vordächer</t>
  </si>
  <si>
    <t>somma lavori da fabbro,  vano ascensore e tettoie</t>
  </si>
  <si>
    <t>09</t>
  </si>
  <si>
    <t>MALERARBEITEN</t>
  </si>
  <si>
    <t>OPERE DA PITTORE</t>
  </si>
  <si>
    <t>09.01</t>
  </si>
  <si>
    <t>Innenbeschichtung mit Tempera</t>
  </si>
  <si>
    <t>Tinteggiatura interna atempera</t>
  </si>
  <si>
    <t>09.02</t>
  </si>
  <si>
    <t>waschbarer Anstrich für Treppenhäuser/Filter/Zugänge</t>
  </si>
  <si>
    <t>pittura lavabile per vini scala/filtri/ingressi</t>
  </si>
  <si>
    <t>09.02.a</t>
  </si>
  <si>
    <t>Aufpreis für Plastikfarbe</t>
  </si>
  <si>
    <t>sovrapprezzo per pittura plastificata</t>
  </si>
  <si>
    <t>09.03</t>
  </si>
  <si>
    <t>Reinigen und Erneuern Anstrich von Metallflächen</t>
  </si>
  <si>
    <t>Puliza e rinnovo pittura di strutture in metallo</t>
  </si>
  <si>
    <t>09.05</t>
  </si>
  <si>
    <t>Trägerverkleidung in Gipskarton, 12,5mm</t>
  </si>
  <si>
    <t>Rivestimento travi in cartongesso, 12,5mm negozi</t>
  </si>
  <si>
    <t>Summe Malerarbeiten</t>
  </si>
  <si>
    <t>Somma lavori da pittore</t>
  </si>
  <si>
    <t>30</t>
  </si>
  <si>
    <t>AUFZUGSANLAGEN</t>
  </si>
  <si>
    <t xml:space="preserve">IMPIANTO ASCENSORI </t>
  </si>
  <si>
    <t>30.01</t>
  </si>
  <si>
    <t>Abmontage und Abtragen aller Teile der bestehenden Aufzugsanlagen</t>
  </si>
  <si>
    <t>Smontaggio e rimozione di ascensori esistenti</t>
  </si>
  <si>
    <t>30.02</t>
  </si>
  <si>
    <t>Elektrische Aufzüge L1, außer Standard</t>
  </si>
  <si>
    <t>Ascensori elettrici L1, fuoristandard</t>
  </si>
  <si>
    <t>30.03</t>
  </si>
  <si>
    <t>Elektrische Aufzüge L2, außer Standard</t>
  </si>
  <si>
    <t>Ascensori elettrici L2, fuoristandard</t>
  </si>
  <si>
    <t>Summe Aufzugsanlagen</t>
  </si>
  <si>
    <t>Totale ascensori</t>
  </si>
  <si>
    <t>60</t>
  </si>
  <si>
    <t>EINRICHTUNG</t>
  </si>
  <si>
    <t>ARREDI</t>
  </si>
  <si>
    <t>60.02.1</t>
  </si>
  <si>
    <t>Hausnr. F.Filzi 11 und 13, 14 Briefkästen</t>
  </si>
  <si>
    <t>civ. F. Filzi 11 e 13, no. 14 cassette</t>
  </si>
  <si>
    <t>60.02.2</t>
  </si>
  <si>
    <t>Hausnr. F.Filzi 19, 13 Briefkästen</t>
  </si>
  <si>
    <t>civ. F. Filzi 19, no. 13 cassette</t>
  </si>
  <si>
    <t>60.04</t>
  </si>
  <si>
    <t>Fußmatte Synthesefaser</t>
  </si>
  <si>
    <t>Zerbino fibre sintetiche</t>
  </si>
  <si>
    <t>Summe Einrichtung</t>
  </si>
  <si>
    <t>Totale arredi</t>
  </si>
  <si>
    <t>GESAMT INSTANDHALTUNG GEBÄUDE</t>
  </si>
  <si>
    <t>TOTALE RISTRUTTURAZIONE EDIFICIO</t>
  </si>
  <si>
    <t>B)     AUSSENGESTALTUNGSARBEITEN</t>
  </si>
  <si>
    <t>B)     SISTEMAZIONE ESTERNA</t>
  </si>
  <si>
    <t>ABRUCHARBEITEN</t>
  </si>
  <si>
    <t>DEMOLIZIONE</t>
  </si>
  <si>
    <t>01.01</t>
  </si>
  <si>
    <t>Vorbereitung Baugelände</t>
  </si>
  <si>
    <t>Preparazione dell'area di cantiere</t>
  </si>
  <si>
    <t>01.20</t>
  </si>
  <si>
    <t xml:space="preserve">Abtragen von Bodenbelägen in Freien </t>
  </si>
  <si>
    <t>Rimozioni pavimentazione esterna</t>
  </si>
  <si>
    <t>01.21</t>
  </si>
  <si>
    <t>Abtragen von Gehsteig</t>
  </si>
  <si>
    <t>Rimozione marciapiede</t>
  </si>
  <si>
    <t>01.22</t>
  </si>
  <si>
    <t>Abbruch von bewehrten Betonmauern im Freien</t>
  </si>
  <si>
    <t>Demolizione di muretti esterni in calcestruzzo armato</t>
  </si>
  <si>
    <t>01.35</t>
  </si>
  <si>
    <t>Ausbrechen Dichtungshaut und Schutzschichten in Stahlbeton</t>
  </si>
  <si>
    <t>rimozione guaina isolante e strati protettivi in c.a.</t>
  </si>
  <si>
    <t>01.36</t>
  </si>
  <si>
    <t>Entfernen von Einrichtungsgegenständen im Hofbereich</t>
  </si>
  <si>
    <t>rimozione arredo urbano nel cortile esterno</t>
  </si>
  <si>
    <t>pauschal</t>
  </si>
  <si>
    <t>somma demolizioni</t>
  </si>
  <si>
    <t>02.01.2</t>
  </si>
  <si>
    <t>Maschineller Aushub in kleinen Querschn. für Außengestaltung</t>
  </si>
  <si>
    <t>02.07.2</t>
  </si>
  <si>
    <t>Hinterfüllungsarbeiten gewasch. Schotter, 30/70mm, für Außengest.</t>
  </si>
  <si>
    <t>02.10</t>
  </si>
  <si>
    <t>Abtragen Erdaufschüttung über Garagendecke</t>
  </si>
  <si>
    <t>02.11</t>
  </si>
  <si>
    <t>Drainschicht aus Schotter, 15cm</t>
  </si>
  <si>
    <t>02.12</t>
  </si>
  <si>
    <t>Hinterfüllung seitl. Garagenmauern mit gewaschenem Schotter, 30/70</t>
  </si>
  <si>
    <t>02.13</t>
  </si>
  <si>
    <t>Gartenerde</t>
  </si>
  <si>
    <t>somma movimenti di terra, scavi</t>
  </si>
  <si>
    <t>03.03.2</t>
  </si>
  <si>
    <t>Ortbeton der Sauberkeitsschicht für Außenmauern</t>
  </si>
  <si>
    <t>Magrone sotto fondazioni per mur. esterni</t>
  </si>
  <si>
    <t>03.04.3</t>
  </si>
  <si>
    <t>Betonmauern und Stützmauern für Außengestaltung</t>
  </si>
  <si>
    <t>Muri in c.a. e di sostegno per sistemazione esterna</t>
  </si>
  <si>
    <t>03.04.6</t>
  </si>
  <si>
    <t>Umfassungswände und Stützen für Luftschächte Garage</t>
  </si>
  <si>
    <t>Muri  perimetrali e pilastri per cavedi garage</t>
  </si>
  <si>
    <t>03.04.9</t>
  </si>
  <si>
    <t>Stocken von Betonoberflächen</t>
  </si>
  <si>
    <t>Bocciardatura di superfici in calcestruzzo</t>
  </si>
  <si>
    <t>03.05.12</t>
  </si>
  <si>
    <t>Gerippter Baustahl der Stahlgüte B450C für Strukt. Im Freien</t>
  </si>
  <si>
    <t>Acciaio tondo: acciaio ad ader. migl. B450C per strutt. est.</t>
  </si>
  <si>
    <t>03.05.22</t>
  </si>
  <si>
    <t>Erstellung von Anschlussbewehrung für Stahlbetonstr. außen</t>
  </si>
  <si>
    <t>Esecuzione di inghisaggi per strutture in c.a. per esterni</t>
  </si>
  <si>
    <t>03.06</t>
  </si>
  <si>
    <t>Decke über Luftschächten der Garage</t>
  </si>
  <si>
    <t>Solaio per copertura cavedi garage</t>
  </si>
  <si>
    <t>03.10.4</t>
  </si>
  <si>
    <t>Gefälleestrich auf Garagendecke</t>
  </si>
  <si>
    <t>massetto di pendenza per soletta garage</t>
  </si>
  <si>
    <t>03.10.5</t>
  </si>
  <si>
    <t>Schutzestrich, 5cm</t>
  </si>
  <si>
    <t>massetto di protezione, 5cm</t>
  </si>
  <si>
    <t>03.10.6</t>
  </si>
  <si>
    <t>Schotterunterbau für außen</t>
  </si>
  <si>
    <t>sottofondo, vespaio per esterni</t>
  </si>
  <si>
    <t>03.11.12</t>
  </si>
  <si>
    <t>Horizontale Feuchtigkeitsisolierung für Außenmauern</t>
  </si>
  <si>
    <t>Impermeab. orizzontale per muretti esterni</t>
  </si>
  <si>
    <t>03.11.22</t>
  </si>
  <si>
    <t>Vert. Abdichtung mit kaltem Bitumenanstrich für außen</t>
  </si>
  <si>
    <t>Imperm. vertic.: 2 spalmat. pittura bitum. freddo per est.</t>
  </si>
  <si>
    <t>03.11.32</t>
  </si>
  <si>
    <t>Vertikaldrainage: Noppenbahnen in PE für außen</t>
  </si>
  <si>
    <t>Drenaggio vert. telo in poliet. con bollini per esterni</t>
  </si>
  <si>
    <t>03.15.1</t>
  </si>
  <si>
    <t>Bitumen-Dichtungshaus, 2-lagig, 4+4mm</t>
  </si>
  <si>
    <t>Guaina isolante bituminosa a 2 strati, 4+4mm</t>
  </si>
  <si>
    <t>03.15.2</t>
  </si>
  <si>
    <t>Randabschluss Dichtungshaut</t>
  </si>
  <si>
    <t>Raccordo perimetrale guaina</t>
  </si>
  <si>
    <t>03.15.3</t>
  </si>
  <si>
    <t>Maueranschluss Dichtungshaut</t>
  </si>
  <si>
    <t>Raccordo parete guaina impermeabile</t>
  </si>
  <si>
    <t>03.15.4</t>
  </si>
  <si>
    <t>Erneuerung Maueranschluss Dichtungshaut, F. Filzi 1/3</t>
  </si>
  <si>
    <t>Rinnovo raccordo a parete guaina impermeabile, F. Filzi 1/3</t>
  </si>
  <si>
    <t>03.15.5</t>
  </si>
  <si>
    <t>Trennschicht aus PE-Folie</t>
  </si>
  <si>
    <t>strato di separazione in PE</t>
  </si>
  <si>
    <t>03.16.1</t>
  </si>
  <si>
    <t>Erneuerung der Regenw.entwässerung F. Filzi 1-3</t>
  </si>
  <si>
    <t>03.16.51a</t>
  </si>
  <si>
    <t>Kanalschacht Beton: 50x50x50(H) für Außengestaltung</t>
  </si>
  <si>
    <t>Pozzetti prefabbricati: 50x50x50(h) per sist. esterna</t>
  </si>
  <si>
    <t>03.16.52</t>
  </si>
  <si>
    <t>Aufpreis Deckel und Einlaufroste in Gusseisen: 50x50x50(H)</t>
  </si>
  <si>
    <t>Sovrappr. chiusini e caditoie in ghisa: 50x50x50(h)</t>
  </si>
  <si>
    <t>03.16.71</t>
  </si>
  <si>
    <t>Entwässerungsrinne mit Gussrost, DN.200mm</t>
  </si>
  <si>
    <t>Canaletto di scolo: griglia ghisa, NG.200mm</t>
  </si>
  <si>
    <t>03.16.72</t>
  </si>
  <si>
    <t>Entwässerungsrinne mit Gussrost, DN.300mm</t>
  </si>
  <si>
    <t>Canaletto di scolo: griglia ghisa, NG.300mm</t>
  </si>
  <si>
    <t>03.16.8</t>
  </si>
  <si>
    <t>Drainagerohr, D=160</t>
  </si>
  <si>
    <t>Tubo drenante, d=160</t>
  </si>
  <si>
    <t>03.17.01</t>
  </si>
  <si>
    <t>Verlegung von Randsteinen in Beton, 5/25</t>
  </si>
  <si>
    <t>Posa cordonate in cls, 5/25</t>
  </si>
  <si>
    <t>03.17.02</t>
  </si>
  <si>
    <t>Verlegung von Pflastersteinen in Beton</t>
  </si>
  <si>
    <t>Posa cubetti autobloccanti in cls</t>
  </si>
  <si>
    <t>03.17.03</t>
  </si>
  <si>
    <t xml:space="preserve">Bodenbelag aus Rasengittersteinen </t>
  </si>
  <si>
    <t>Pavimentazione a verde con mattoni forati</t>
  </si>
  <si>
    <t>03.17.04</t>
  </si>
  <si>
    <t>Herstellung eines Schotterstreifens</t>
  </si>
  <si>
    <t>03.17.05</t>
  </si>
  <si>
    <t>Erneuerung der Schotterstreifen und Bleche, F. Filzi 1-3</t>
  </si>
  <si>
    <t>rinnovo fascia di ghiaia e lamiere, F. Filzi 1-3</t>
  </si>
  <si>
    <t>03.17.06</t>
  </si>
  <si>
    <t>Bodenbeläge aus bituminösem Mischgut</t>
  </si>
  <si>
    <t>Pavimentazione con conglomerato bituminoso</t>
  </si>
  <si>
    <t>03.17.08</t>
  </si>
  <si>
    <t>Gründach</t>
  </si>
  <si>
    <t>Tetto verde</t>
  </si>
  <si>
    <t>03.17.09</t>
  </si>
  <si>
    <t>Herstellung von Rasenflächen</t>
  </si>
  <si>
    <t>Formazione di tappeto erboso</t>
  </si>
  <si>
    <t>03.19.1</t>
  </si>
  <si>
    <t>Verlegung von Fertigteil-Betonplatten in Beton</t>
  </si>
  <si>
    <t>Posa lastre prefabbricate in c.a., 6cm</t>
  </si>
  <si>
    <t>03.19.2</t>
  </si>
  <si>
    <t>Vorgefertigter Treppenlauf in Beton, Stufe 50/16</t>
  </si>
  <si>
    <t>Rampa di scala prefabbricata in c.a., grad. 50/16</t>
  </si>
  <si>
    <t>03.19.3</t>
  </si>
  <si>
    <t>Vorgefertigter Treppenlauf in Beton, Stufe 40/17</t>
  </si>
  <si>
    <t>Rampa di scala prefabbricata in c.a., grad. 40/17</t>
  </si>
  <si>
    <t>03.19.4</t>
  </si>
  <si>
    <t>Vorgefertigte Bauteile als Sitzstufen in Beton, B=150cm</t>
  </si>
  <si>
    <t>Elementi prefabbricata in c.a. per panchine di riposo, b=80cm</t>
  </si>
  <si>
    <t>03.19.5</t>
  </si>
  <si>
    <t>Vorgefertigte Bauteile als Sitzstufen in Beton, B=80cm</t>
  </si>
  <si>
    <t>somma opere edili in generale</t>
  </si>
  <si>
    <t>SCHLOSSERARBEITEN</t>
  </si>
  <si>
    <t>LAVORI DA FABBRO</t>
  </si>
  <si>
    <t>08.07</t>
  </si>
  <si>
    <t>Einfaches Geländer für außen aus Stahl, feuerverzinkt</t>
  </si>
  <si>
    <t>Ringhiera per esterni in acc. a dis. semplice, zincatura a caldo</t>
  </si>
  <si>
    <t>kg.</t>
  </si>
  <si>
    <t>08.09</t>
  </si>
  <si>
    <t>Lüftungshaube für Garagenschleuse Hausnr. F. Filzi 1-3</t>
  </si>
  <si>
    <t>Torretta di sfiato per filtro garage civ. F. Filzi 1-3</t>
  </si>
  <si>
    <t>08.21.f3.5</t>
  </si>
  <si>
    <t>Lamellenverkleidung für Luftschächte Tiefgarage</t>
  </si>
  <si>
    <t>Rivestimento a lamelle per cavedi garage</t>
  </si>
  <si>
    <t>Summe Schlosserarbeiten</t>
  </si>
  <si>
    <t>Totale lavori da fabbro</t>
  </si>
  <si>
    <t>ARREDO</t>
  </si>
  <si>
    <t>60.01.1</t>
  </si>
  <si>
    <t>Sitzbank Typ ee</t>
  </si>
  <si>
    <t>Panchina tipo ee</t>
  </si>
  <si>
    <t>60.01.2</t>
  </si>
  <si>
    <t>Sitzbank mir Rückenlehne, Typ nn</t>
  </si>
  <si>
    <t>Panchina con schienale, tipo nn</t>
  </si>
  <si>
    <t>60.01.3</t>
  </si>
  <si>
    <t>Sitzfläche, Typ jj</t>
  </si>
  <si>
    <t>Sedile, tipo jj</t>
  </si>
  <si>
    <t>60.01.4</t>
  </si>
  <si>
    <t>Sitzbank mir Rückenlehne, Typ hh</t>
  </si>
  <si>
    <t>Panchina con schienale, tipo hh</t>
  </si>
  <si>
    <t>60.03</t>
  </si>
  <si>
    <t>Abfallbehälter</t>
  </si>
  <si>
    <t>Cestino immondizie</t>
  </si>
  <si>
    <t>Totale arredo</t>
  </si>
  <si>
    <t>GESAMT AUSSENGESTALTUNG</t>
  </si>
  <si>
    <t>TOTALE SISTEMAZIONE ESTERNA</t>
  </si>
  <si>
    <t>C)     ANPASSUNGSARBEITEN GARAGE</t>
  </si>
  <si>
    <t>C)     ADEGUAMENTO DEL GARAGE</t>
  </si>
  <si>
    <t>DEMOLIZIONI</t>
  </si>
  <si>
    <t>01.13.2</t>
  </si>
  <si>
    <t>Schneiden und Abtrennen von Bauteilen in Stahl in Garage</t>
  </si>
  <si>
    <t>Rimozione di manufatti in acciaio nel garage</t>
  </si>
  <si>
    <t>01.29</t>
  </si>
  <si>
    <t>Ausbauen der Garagentore</t>
  </si>
  <si>
    <t>Rimozione portoni del garage</t>
  </si>
  <si>
    <t>01.30</t>
  </si>
  <si>
    <t>Ausbauen Brandschutz-Schiebetor</t>
  </si>
  <si>
    <t>Rimozione portone scorrevole antinc.</t>
  </si>
  <si>
    <t>01.31</t>
  </si>
  <si>
    <t>Abbruch der Trennwände in Garagenboxen</t>
  </si>
  <si>
    <t>Rimozione pareti divisorie nelle autorimesse</t>
  </si>
  <si>
    <t>01.32</t>
  </si>
  <si>
    <t>Ausbrechen des Industriebodens: Fahrgasse Garage</t>
  </si>
  <si>
    <t>Rimozione pavimento industriale: corsie garage</t>
  </si>
  <si>
    <t>01.33</t>
  </si>
  <si>
    <t>Abtragen von Industrieboden der Box</t>
  </si>
  <si>
    <t>Rimozione pavimento industriale: box</t>
  </si>
  <si>
    <t>01.34</t>
  </si>
  <si>
    <t>Schneiden Industrieboden zw. Fahrgasse und Box</t>
  </si>
  <si>
    <t>Taglio pavimento industriale tra corsia e box</t>
  </si>
  <si>
    <t>02.08</t>
  </si>
  <si>
    <t>Grabenaushub für Verlegung von Rohren in der Tiefgarage</t>
  </si>
  <si>
    <t>Scavo a sezione ristretta per posa tubi nel garage interrato</t>
  </si>
  <si>
    <t>02.09</t>
  </si>
  <si>
    <t>Hinterfüllung von Aushüben in der Tiefgarage</t>
  </si>
  <si>
    <t>Chiusura scavi nel garage interrato</t>
  </si>
  <si>
    <t>03.04.7</t>
  </si>
  <si>
    <t>Abbruch und Wiedererricht. Luftschacht, H.nr. F. Filzi 5/7</t>
  </si>
  <si>
    <t>Demolizione e ricostruzione bocca di lupo, civ. F. Filzi 5/7</t>
  </si>
  <si>
    <t>03.04.8</t>
  </si>
  <si>
    <t>Statische Sanierung von tragenden Bauteilen in Stahlbeton</t>
  </si>
  <si>
    <t>Risanamento statico di strutture portanti in c.a.</t>
  </si>
  <si>
    <t>03.05.13.a</t>
  </si>
  <si>
    <t>Gerippter Baustahl der Stahlgüte B450C für Böden</t>
  </si>
  <si>
    <t>Acciaio tondo: acciaio ad ader. migl. B450C per pavim.</t>
  </si>
  <si>
    <t>03.05.13.b</t>
  </si>
  <si>
    <t>Gerippter Baustahl der Stahlgüte B450C für Böden Boxen</t>
  </si>
  <si>
    <t>Acciaio tondo: acciaio ad ader. migl. B450C per pavim.Box</t>
  </si>
  <si>
    <t>03.08.2</t>
  </si>
  <si>
    <t>Verlegung Industrieboden</t>
  </si>
  <si>
    <t>Posa pavimento industriale</t>
  </si>
  <si>
    <t>03.08.3</t>
  </si>
  <si>
    <t>Verlegung Industrieboden für Garagebox</t>
  </si>
  <si>
    <t>Posa pavimento industriale per box garage</t>
  </si>
  <si>
    <t>03.16.2</t>
  </si>
  <si>
    <t>Entwässerungsanlage Oberflächenwässer in Garage</t>
  </si>
  <si>
    <t>Impianto smaltimento acque bianche nel garage</t>
  </si>
  <si>
    <t>03.16.3</t>
  </si>
  <si>
    <t>Entwässerungsanlage für Abwässer Garage</t>
  </si>
  <si>
    <t>Impianto smaltimento acque nere garage</t>
  </si>
  <si>
    <t>03.16.4</t>
  </si>
  <si>
    <t>Anpassung/Umleitung Haupt-Kanalisierungsleitung</t>
  </si>
  <si>
    <t>Adattamento/deviazione collettore princ. fognatura</t>
  </si>
  <si>
    <t>03.18.1</t>
  </si>
  <si>
    <t xml:space="preserve">Maurerbeih. für Erneuerung Anlagen in Garage </t>
  </si>
  <si>
    <t>Assistenze murarie per rinnovo impiantistica garage</t>
  </si>
  <si>
    <t>03.20</t>
  </si>
  <si>
    <t>Tragwerksverstärkung mit Karbonfasereamellen</t>
  </si>
  <si>
    <t>Rinforzo strutturale con lamelle in fibra di carbonio</t>
  </si>
  <si>
    <t>08.21.f3.2a</t>
  </si>
  <si>
    <t xml:space="preserve">Lüftungsr. aus Lamellen Bt.v. f3.2a, Schleuse F. Filzi 5/7 </t>
  </si>
  <si>
    <t>serr. a lamelle, rif. abaco no. f 3.2a, filtro F. Filzi 5/7</t>
  </si>
  <si>
    <t>08.30.e1.1</t>
  </si>
  <si>
    <t xml:space="preserve">Automatisietes Einfahrtstor als Rollgitter; Bt.verz. e1.1 </t>
  </si>
  <si>
    <t>Portone avvolgibile automatizzato a maglia; rif.ab. e 1.1</t>
  </si>
  <si>
    <t>08.30.e2.1</t>
  </si>
  <si>
    <t xml:space="preserve">Abschlussgitter mit einflügeliger Tür; Bt.verz. Nr. e2.1 </t>
  </si>
  <si>
    <t>Griglia di chiusura con porta ad anta; rif. ab. e 2.1</t>
  </si>
  <si>
    <t>08.30.e2.2</t>
  </si>
  <si>
    <t>Enflügelige Fluchttür; Bt.verz. Nr. e2.2</t>
  </si>
  <si>
    <t>porta di fuga ad anta, rif. ab. e 2.2</t>
  </si>
  <si>
    <t>08.30.e2.3</t>
  </si>
  <si>
    <t xml:space="preserve">Abschlussgitter mit einflügeliger Fluchttür; Bt.verz. Nr. e2.3 </t>
  </si>
  <si>
    <t>Griglia di chiusura con porta di fuga ad anta; rif.ab. e2.3</t>
  </si>
  <si>
    <t>08.30.e2.5</t>
  </si>
  <si>
    <t>Abschlussgitter; Bt.verz. Nr. e2.5</t>
  </si>
  <si>
    <t>Griglia di chiusura; rif. ab. e 2.5</t>
  </si>
  <si>
    <t>08.30.e2.6</t>
  </si>
  <si>
    <t>Abschlussgitter; Bt.verz. Nr. e2.6</t>
  </si>
  <si>
    <t>Griglia di chiusura; rif. ab. e 2.6</t>
  </si>
  <si>
    <t>08.50.d4.6a</t>
  </si>
  <si>
    <t>08.50.d4.7</t>
  </si>
  <si>
    <t>einflügelige Brandschutztür REI 120 in Stahl; Bt.verz. Nr. d4.7</t>
  </si>
  <si>
    <t>Porta tagliaf. ad anta REI 120 in acciaio; rif.ab. d 4.7</t>
  </si>
  <si>
    <t>08.50.d4.8</t>
  </si>
  <si>
    <t>einflügelige Brandschutztür REI 120 in Stahl; Bt.verz. Nr. d4.8</t>
  </si>
  <si>
    <t>Porta tagliaf. ad anta REI 120 in acciaio; rif.ab. d 4.8</t>
  </si>
  <si>
    <t>08.50.d4.9</t>
  </si>
  <si>
    <t>einflügelige Brandschutztür REI 120 in Stahl; Bt.verz. Nr. d4.9</t>
  </si>
  <si>
    <t>Porta tagliaf. ad anta REI 120 in acciaio; rif.ab. d 4.9</t>
  </si>
  <si>
    <t>09.04</t>
  </si>
  <si>
    <t>Streichen mit Tampera von Brandschutzwänden/Decken</t>
  </si>
  <si>
    <t>Pittura in tempera su lastre antincendio</t>
  </si>
  <si>
    <t>09.06</t>
  </si>
  <si>
    <t>Bodenmarkierung</t>
  </si>
  <si>
    <t>Segnaletica a terra</t>
  </si>
  <si>
    <t>somma opere de pittore</t>
  </si>
  <si>
    <t>10</t>
  </si>
  <si>
    <t>BRANDSCHUTZ</t>
  </si>
  <si>
    <t>MISURE DI PROTEZIONE ANTINCENDIO</t>
  </si>
  <si>
    <t>10.02</t>
  </si>
  <si>
    <t>Wandverkleidungen (Wandertüchtigung) REI 120</t>
  </si>
  <si>
    <t>Rivestimento (riqualificazione) per pareti REI 120</t>
  </si>
  <si>
    <t>10.03</t>
  </si>
  <si>
    <t>Deckenverkleidungen (Deckenertüchtigung) REI 120</t>
  </si>
  <si>
    <t>Rivestimento (riqualificazione) per solai REI 120</t>
  </si>
  <si>
    <t>10.04</t>
  </si>
  <si>
    <t>Mörtelschottung, REI 120, jeder Größe</t>
  </si>
  <si>
    <t>Diaframma in malta antincendio, REI 120, ogni dimensione</t>
  </si>
  <si>
    <t>10.05</t>
  </si>
  <si>
    <t>Zuschlag Rohrschottung für heiße Rohre</t>
  </si>
  <si>
    <t>Sovrapprezzo per la sigillatura per tubi caldi</t>
  </si>
  <si>
    <t>10.06</t>
  </si>
  <si>
    <t>Kabelschott REI 120, jeder Größe</t>
  </si>
  <si>
    <t>Diaframma per cavi elettr.i REI 120, ogni dimensione</t>
  </si>
  <si>
    <t>10.09</t>
  </si>
  <si>
    <t>Abschottung Dehnfuge, REI 120</t>
  </si>
  <si>
    <t>Sigillatura giunto di dilatazione, REI 120</t>
  </si>
  <si>
    <t>10.10</t>
  </si>
  <si>
    <t>Abdeckbleche aus verzinktem Stahlblech</t>
  </si>
  <si>
    <t>coprigiunto in lamiera d'acciaio zincato</t>
  </si>
  <si>
    <t>Summe Brandschutz</t>
  </si>
  <si>
    <t>somma misure di protezione antincendio</t>
  </si>
  <si>
    <t>60.05</t>
  </si>
  <si>
    <t>Straßenbeschilderung</t>
  </si>
  <si>
    <t>Segnaletica stradale</t>
  </si>
  <si>
    <t>60.06</t>
  </si>
  <si>
    <t>Straßenspiegel, parabolisch</t>
  </si>
  <si>
    <t>Specchi stradali parabolici</t>
  </si>
  <si>
    <t>somma arredi</t>
  </si>
  <si>
    <t>GESAMT ANPASSUNG GARAGE</t>
  </si>
  <si>
    <t>TOTALE ADEGUAMENTO GARAGE</t>
  </si>
  <si>
    <t>D) ERRICHTUNG BARRIEREFREIE WOHNUNG</t>
  </si>
  <si>
    <t>D) COSTRUZIONE APPARTAMENTO INTEGRABILE</t>
  </si>
  <si>
    <t>I.01.25</t>
  </si>
  <si>
    <t>Teilabbruch Bereich Aufzug KG (Lift L3)</t>
  </si>
  <si>
    <t>Demolizione parziale zona ascensore p. cant. (asc. L3)</t>
  </si>
  <si>
    <t>I.02.01.02.01</t>
  </si>
  <si>
    <t>Abbruch Steinmauerwerk und Trennwände</t>
  </si>
  <si>
    <t>demolizione parziale di murature in pietra e di tramezze</t>
  </si>
  <si>
    <t>I.02.01.02.02</t>
  </si>
  <si>
    <t>Wanddurchbruch in Betonwand, 100x205(H)</t>
  </si>
  <si>
    <t>demolizione di apertura in parete in c.a., 100x205(H)</t>
  </si>
  <si>
    <t>I.02.01.03.01.F</t>
  </si>
  <si>
    <t>Abtragen von Deckenverkleidungen in Gipskarton</t>
  </si>
  <si>
    <t>Demolizione di controsoffitti in cartongesso</t>
  </si>
  <si>
    <t>I.02.01.03.01.G</t>
  </si>
  <si>
    <t>Ausbrechen von Bodenbelägen jeder Art</t>
  </si>
  <si>
    <t>Rimozione di pavimenti di ogni tipo</t>
  </si>
  <si>
    <t>I.02.01.03.01.H</t>
  </si>
  <si>
    <t>Ausbrechen von Marmorböden</t>
  </si>
  <si>
    <t>Rimozione di pavimenti in marmo</t>
  </si>
  <si>
    <t>I.02.01.03.01.J</t>
  </si>
  <si>
    <t>Ausbrechen von Betonestrich und Bodenunterbauten</t>
  </si>
  <si>
    <t>Rimozione di massetti e di sottofondi</t>
  </si>
  <si>
    <t>qm.cm/mq.cm</t>
  </si>
  <si>
    <t>I.02.01.03.01.K</t>
  </si>
  <si>
    <t>Ausbrechen von Wand- und Bodenfliesen</t>
  </si>
  <si>
    <t>Rimozione di piastrelle a parete ed a pavimento</t>
  </si>
  <si>
    <t>I.02.01.03.02</t>
  </si>
  <si>
    <t>Ausbauen von Fenster- und Türstöcken</t>
  </si>
  <si>
    <t>Rimozione di telaio fisso in legno o metallo</t>
  </si>
  <si>
    <t>I.02.01.03.03</t>
  </si>
  <si>
    <t>Abtragen von Sanitärgegenständen</t>
  </si>
  <si>
    <t>Rimozione di apparecchi idrosanitari</t>
  </si>
  <si>
    <t>I.02.01.03.04</t>
  </si>
  <si>
    <t>Abtragen von Beleuchtungsgegenständen</t>
  </si>
  <si>
    <t>Rimozione di corpi illuminanti</t>
  </si>
  <si>
    <t>I.02.01.03.05</t>
  </si>
  <si>
    <t>Ausbauen best. Anlagen in Beh. Wohnung</t>
  </si>
  <si>
    <t>Rimozione impianti esistenti app. integrab.</t>
  </si>
  <si>
    <t>Summe Abbruch</t>
  </si>
  <si>
    <t>GENERELLE BAUMEISTERARBEITEN</t>
  </si>
  <si>
    <t>LAVORI EDILI IN GENERALE</t>
  </si>
  <si>
    <t>I.02.07.03.02.b</t>
  </si>
  <si>
    <t>Trennwand Doppel UNI, d=12cm</t>
  </si>
  <si>
    <t>Tramezza in doppio UNI, sp.=12cm</t>
  </si>
  <si>
    <t>I.02.10.02.03.a</t>
  </si>
  <si>
    <t>Ausgleichsestrich, Dicke 6 cm</t>
  </si>
  <si>
    <t>Massetto livellante con spess. da 6cm</t>
  </si>
  <si>
    <t>I.02.10.03.01.a</t>
  </si>
  <si>
    <t>Zementestrich als schwimmender Estrich; Estrichdicke 6 cm</t>
  </si>
  <si>
    <t>Massetto galleggiante in malta di cemento; spessore 6cm</t>
  </si>
  <si>
    <t>I.02.11.04.01.a</t>
  </si>
  <si>
    <t>Trennschicht aus Polyäthylen (PE), 0,20 mm</t>
  </si>
  <si>
    <t>Strato separatore in polietilene (PE),0,20mm</t>
  </si>
  <si>
    <t>I.02.12.02.03.b*</t>
  </si>
  <si>
    <t>Trittschalldämmschicht, Dicke 20mm, vom Typ 20-2</t>
  </si>
  <si>
    <t>Lastre isolante anticalpestio: 20mm del tipo 20-2</t>
  </si>
  <si>
    <t>I.03.04.2a</t>
  </si>
  <si>
    <t>Stahlbetonstrukturen für Aufzugsschacht (L3)</t>
  </si>
  <si>
    <t>Struttura c.a. per vano ascensore (L3)</t>
  </si>
  <si>
    <t>I.03.05.13.c</t>
  </si>
  <si>
    <t>Gerippter Baustahl der Stahlgüte B450C für Aufzugsschacht</t>
  </si>
  <si>
    <t>Acciaio tondo: acciaio ad ader. migl. B450C per vano ascensore</t>
  </si>
  <si>
    <t>I.03.05.21</t>
  </si>
  <si>
    <t>I.03.07.2</t>
  </si>
  <si>
    <t>I.05.01.02.03</t>
  </si>
  <si>
    <t>Bodenbel. glas. Einbrand-Fliesen UNI EN 176 BI: 20x20cm uni</t>
  </si>
  <si>
    <t>Pavim. piastr. smalt. monocott. UNI EN 176 BI: 20x20cm, uni</t>
  </si>
  <si>
    <t>I.05.01.02.03b</t>
  </si>
  <si>
    <t>Vorbereitung best. Estriche für Verl. Fliesen</t>
  </si>
  <si>
    <t>Preparazione di sottofondi esistenti per posa piastrelle</t>
  </si>
  <si>
    <t>I.05.02.02.01</t>
  </si>
  <si>
    <t>Sockelleisten aus Fliesen, H=10cm</t>
  </si>
  <si>
    <t>Zoccolino in piastrelle, H=10cm</t>
  </si>
  <si>
    <t>lfm/ml.</t>
  </si>
  <si>
    <t>Summe Generelle Baumeisterarbeiten</t>
  </si>
  <si>
    <t>Totale lavori edili in generale</t>
  </si>
  <si>
    <t>LAVORI DA PITTORE</t>
  </si>
  <si>
    <t>I.04.01.01.01</t>
  </si>
  <si>
    <t>Altbeschichtung innen entfernen</t>
  </si>
  <si>
    <t>Asportazione di vecchi strati di pittura su superfici interne</t>
  </si>
  <si>
    <t>I.04.01.01.04.B</t>
  </si>
  <si>
    <t>Absperrmittel</t>
  </si>
  <si>
    <t>Fondo isolante</t>
  </si>
  <si>
    <t>I.04.01.03.04.A</t>
  </si>
  <si>
    <t>Innenanstrich mit Tempera: Grundbesch. + 1 Besch.</t>
  </si>
  <si>
    <t>Pittura interna con tempera: imprim.+1 mano</t>
  </si>
  <si>
    <t>Totale lavori da pittore</t>
  </si>
  <si>
    <t>11</t>
  </si>
  <si>
    <t>TROCKENBAUARBEITEN</t>
  </si>
  <si>
    <t>LAVORI DA COSTRUTTORE A SECCO</t>
  </si>
  <si>
    <t>I.11.01</t>
  </si>
  <si>
    <t>Trennwand in Gipskarton, 125mm</t>
  </si>
  <si>
    <t>Parete divisoria in cartongesso, 125mm</t>
  </si>
  <si>
    <t>I.11.02</t>
  </si>
  <si>
    <t>Aufpreis für Schiebetürschrank</t>
  </si>
  <si>
    <t>Sovrapprezzo per incasso  porta scorrevole</t>
  </si>
  <si>
    <t>Summe Trockenbauarbeiten</t>
  </si>
  <si>
    <t>Somma lavori da costruttore a secco</t>
  </si>
  <si>
    <t>I.60.04.a</t>
  </si>
  <si>
    <t>Somma arredo</t>
  </si>
  <si>
    <t>GESAMT AUSBAU BARRIEREFREIE WOHNUNG</t>
  </si>
  <si>
    <t>TOTALE COSTRUZIONE APPARTAMENTO INTEGRABILE</t>
  </si>
  <si>
    <t>E)   ELEKTROANLAGEN  (FI. MALLEIER)</t>
  </si>
  <si>
    <t>E)    01  IMPIANTO ELETTRICO</t>
  </si>
  <si>
    <t>ELEKTROANLAGEN</t>
  </si>
  <si>
    <t>ELEKTRISCHE LEITUNGEN</t>
  </si>
  <si>
    <t>Zuleitung UV Garage: FG7OR 3x6</t>
  </si>
  <si>
    <t>Alimentazione SQ Garage: FG7OR 3x6</t>
  </si>
  <si>
    <t>Summe elektrische Leitungen</t>
  </si>
  <si>
    <t>somma linee elettriche</t>
  </si>
  <si>
    <t>LEITUNGSFÜHRUNGEN UND ABZWEIGDOSEN</t>
  </si>
  <si>
    <t>TUBI D'INSTALLAZIONE E SCATOLE DI DERIVAZIONE</t>
  </si>
  <si>
    <t>Installationskanal PVC 80x60mm: Garage</t>
  </si>
  <si>
    <t>Canaletta portautenze PVC 80x60mm: Garage</t>
  </si>
  <si>
    <t>Summe Leitungsführungen und Abzweigdosen</t>
  </si>
  <si>
    <t>somma tubi d'installazione e scatole di derivazione</t>
  </si>
  <si>
    <t>HAUPT- UND UNTERVERT.SCHRÄNKE</t>
  </si>
  <si>
    <t>ATTACCHI ELETTRICI E APPARECCHI</t>
  </si>
  <si>
    <t>Modulverteiler Aufputz: HV F11/13 (Abm. 1200x600x140 - 144 Mod.)</t>
  </si>
  <si>
    <t>Quadro modulare sporgente: QG F11/13 (dim. 1200x600x140 - 144 Mod.)</t>
  </si>
  <si>
    <t>Modulverteiler Aufputz: HV F19 (Abm. 600x600x140 - 72 Mod.)</t>
  </si>
  <si>
    <t>Quadro modulare sporgente: QG F19 (dim. 600x600x140 - 72 Mod.)</t>
  </si>
  <si>
    <t>Modulverteiler Aufputz: Hauptverteiler Wohnung (8 Mod.)</t>
  </si>
  <si>
    <t>Quadro modulare sporgente: Quadro generale appartamento F19 (8 Mod.)</t>
  </si>
  <si>
    <t>Modulverteiler Aufputz: HV Garage (Abm. 600x600x140 - 72 Mod.)</t>
  </si>
  <si>
    <t>Quadro modulare sporgente: QG Garage (dim. 600x600x140 - 72 Mod.)</t>
  </si>
  <si>
    <t>Modulverteiler Aufputz: UV Garage (Abm. 600x600x140 - 72 Mod.)</t>
  </si>
  <si>
    <t>Quadro modulare sporgente: SQ Garage (dim. 600x600x140 - 72 Mod.)</t>
  </si>
  <si>
    <t>Unterverteiler UP: Wohnung (12 Mod.)</t>
  </si>
  <si>
    <t>Sottoquadro da incasso: Appartamento (12 Mod.)</t>
  </si>
  <si>
    <t>Unterverteiler AP: Geschäft (36 Mod.)</t>
  </si>
  <si>
    <t>Sottoquadro sporgente: Negozio (36 Mod.)</t>
  </si>
  <si>
    <t>Summe Haupt- und Unterverteilerschränke</t>
  </si>
  <si>
    <t>somma quadri principali e sottoquadri</t>
  </si>
  <si>
    <t>LEISTUNGS- UND FEHLERSTROMSCHUTZ-SCHALTER</t>
  </si>
  <si>
    <t>INTERRUTTORI AUTOMATICI E DIFFERENZIALI</t>
  </si>
  <si>
    <t>Aufpreis: Fehlerstrom-Schutzschalter 4x25-4x40A/300mA (Typ B)</t>
  </si>
  <si>
    <t>Aumento prezzo: Interr. differenz. 4x25-4x40A/300mA (tipo B)</t>
  </si>
  <si>
    <t>Summe Leistungs- und Fehlerstromschutzschalter</t>
  </si>
  <si>
    <t>somma interruttori automatici e differenziali</t>
  </si>
  <si>
    <t>ELEKTRISCHE ANSCHLÜSSE</t>
  </si>
  <si>
    <t>Lichtauslass geschaltet: Unterputz</t>
  </si>
  <si>
    <t>Punto luce comandato: sottotraccia</t>
  </si>
  <si>
    <t>1A</t>
  </si>
  <si>
    <t>Lichtauslass mit Ausschalter geschaltet: 3x1,5mm²</t>
  </si>
  <si>
    <t>Punto luce comandato con interruttore: 3x1,5mm²</t>
  </si>
  <si>
    <t>1B</t>
  </si>
  <si>
    <t>Lichtauslass mit Bewegungsmelder geschaltet: 3x1,5mm²</t>
  </si>
  <si>
    <t>Punto luce comandato con interruttore passivo a raggi infrarossi: 3x1,5mm²</t>
  </si>
  <si>
    <t>1C</t>
  </si>
  <si>
    <t>Lichtauslass mit Relais oder Aktor geschaltet: 3x1,5mm²</t>
  </si>
  <si>
    <t>Punto luce comandato con relè: 3x1,5mm²</t>
  </si>
  <si>
    <t>1D</t>
  </si>
  <si>
    <t>Für jeden weiteren u.P. Lichtauslass: 3x1,5mm²</t>
  </si>
  <si>
    <t>Per ogni punto luce in piú sotto int.: 3x1,5mm²</t>
  </si>
  <si>
    <t>1E</t>
  </si>
  <si>
    <t>Tasterauslass beleuchtet für Relais: 3x1,5mm²</t>
  </si>
  <si>
    <t>Punto pulsante illuminato per relè: 3x1,5mm²</t>
  </si>
  <si>
    <t>1F</t>
  </si>
  <si>
    <t>Bewegungsmelderauslass 220° für Relais: 4x1,5mm²</t>
  </si>
  <si>
    <t>Punto interrutore IR passivo 220° per relè: 4x1,5mm²</t>
  </si>
  <si>
    <t>1G</t>
  </si>
  <si>
    <t>Bewegungsmelderauslass 360° für Relais: 4x1,5mm²</t>
  </si>
  <si>
    <t>Punto interrutore IR passivo 360° per relè: 4x1,5mm²</t>
  </si>
  <si>
    <t>1H</t>
  </si>
  <si>
    <t>Bewegungsmelderauslass bestehend für Relais: 4x1,5mm²</t>
  </si>
  <si>
    <t>Punto rivelatore a movimento esistente per relè: 4x1,5mm²</t>
  </si>
  <si>
    <t>1I</t>
  </si>
  <si>
    <t>Notlichtauslass: 2x1,5mm²</t>
  </si>
  <si>
    <t>Punto luce d'emergenza: 2x1,5mm²</t>
  </si>
  <si>
    <t>1J</t>
  </si>
  <si>
    <t>Notlichtauslass bestehend: 2x1,5mm²</t>
  </si>
  <si>
    <t>Punto luce d'emergenza esistente: 2x1,5mm²</t>
  </si>
  <si>
    <t>Not-Aus Tasterauslass: 3x1,5mm²</t>
  </si>
  <si>
    <t>Punto pulsante d'emergenza: 3x1,5mm²</t>
  </si>
  <si>
    <t>Steckdosenauslass allgemein:</t>
  </si>
  <si>
    <t>Punto presa in generale:</t>
  </si>
  <si>
    <t>3A</t>
  </si>
  <si>
    <t>Steckdosenauslass Licht: 3x1,5mm²</t>
  </si>
  <si>
    <t>Punto presa luce: 3x1,5mm²</t>
  </si>
  <si>
    <t>Auslass Dämmerungsschalter: 4x1,5mm²</t>
  </si>
  <si>
    <t>Punto interruttore crepuscolare: 4x1,5mm²</t>
  </si>
  <si>
    <t>Kabelauslass für versch. Geräte: Unterputz</t>
  </si>
  <si>
    <t>Punto uscita cavo per vari apparecchi:  sottotraccia</t>
  </si>
  <si>
    <t>5A</t>
  </si>
  <si>
    <t>Anschluss des automatischen Tores: 5x2,5mm²</t>
  </si>
  <si>
    <t>Attacco del cancello automatico: 5x2,5mm²</t>
  </si>
  <si>
    <t>5B</t>
  </si>
  <si>
    <t>Anschluss der Hebepumpe: 3x1,5mm²</t>
  </si>
  <si>
    <t>Attacco della pompa sollevamento: 3x1,5mm²</t>
  </si>
  <si>
    <t>Aufpreis für Auslässe in Aufputzausführung:</t>
  </si>
  <si>
    <t>Aumento prezzo per punti in esecuzione da parete:</t>
  </si>
  <si>
    <t>Aufpreis für Auslässe mit Überlänge 30-60m:</t>
  </si>
  <si>
    <t>Aumento prezzo per punti di lunghezza eccesiva 30-60m:</t>
  </si>
  <si>
    <t>Auslass: TV/Sat</t>
  </si>
  <si>
    <t>Punto: TV/Sat</t>
  </si>
  <si>
    <t>Auslass: Gegensprechanlage Aussenstelle Eingang</t>
  </si>
  <si>
    <t>Punto: citofono esterno ingresso</t>
  </si>
  <si>
    <t>Auslass: Gegensprechanlage Aussenstelle Aufzug</t>
  </si>
  <si>
    <t>Punto: citofono esterno ascensore</t>
  </si>
  <si>
    <t>Auslass: Gegensprechanlage Innenstelle</t>
  </si>
  <si>
    <t>Punto: citofono interno</t>
  </si>
  <si>
    <t>Auslass: Klingeltaster</t>
  </si>
  <si>
    <t>Punto: pulsante campanello</t>
  </si>
  <si>
    <t>Heizungssteuerung: Geschäft</t>
  </si>
  <si>
    <t>Controllo di riscaldamento: negozio</t>
  </si>
  <si>
    <t>Leerrohrverlegung für Solaranlage: PVC d=25mm</t>
  </si>
  <si>
    <t>Posatura tubo per impianto solare: PVC d=25mm</t>
  </si>
  <si>
    <t>Leerrohrverlegung für EVU (Etschwerke AG)</t>
  </si>
  <si>
    <t>Posatura: tubo PVC resist. schiacciam. per l'AE Spa:</t>
  </si>
  <si>
    <t>16a</t>
  </si>
  <si>
    <t>Auslass für Rollomotorisierung</t>
  </si>
  <si>
    <t>Punto:  motorizzazione avvolgibili</t>
  </si>
  <si>
    <t>Summe elektrische Anschlüsse</t>
  </si>
  <si>
    <t>somma attacchi elettrici</t>
  </si>
  <si>
    <t>GEGENSPRECH- UND TV-SAT-ANLAGEN</t>
  </si>
  <si>
    <t>IMPIANTO CITOFONICO E TV</t>
  </si>
  <si>
    <t>Außensprechstelle Audio: 16 Taster (Haupteingang)</t>
  </si>
  <si>
    <t>Posto citofono esterno audio:  16 pulsanti (ingresso principale)</t>
  </si>
  <si>
    <t>Zusatz-Außensprechstelle Audio: 16 Taster (Aufzug)</t>
  </si>
  <si>
    <t>Posto citofono esterno audio:  16 pulsanti (ascensore)</t>
  </si>
  <si>
    <t>Innensprechstelle Audio:</t>
  </si>
  <si>
    <t>Citofono interno audio:</t>
  </si>
  <si>
    <t>Antennenmast verzinkt</t>
  </si>
  <si>
    <t>Palo zincato</t>
  </si>
  <si>
    <t>Empfangsantenne mit Mehrbereichsverstärker:  für TV- und Radiosender</t>
  </si>
  <si>
    <t>Antenna con amplificatore multibanda: per radio e TV</t>
  </si>
  <si>
    <t>Parabolantenne mit 2 SAT-Ausrichtung:  2 LNB universal Quattro (Ø 80 cm)</t>
  </si>
  <si>
    <t>Antenna parabolica orientato su 2 satelliti:  2 Quattro-LNB (Ø 80 cm)</t>
  </si>
  <si>
    <t>Parabolantenne mit 1 SAT-Ausrichtung:  Quattro-LNB (Ø 80 cm)</t>
  </si>
  <si>
    <t>Antenna parabolica orientato su 1 satellite: Quattro-LNB (Ø 80 cm)</t>
  </si>
  <si>
    <t>Verteilersystem SAT/ TV/ RD:  für 16 Satpol. u. 16 Abgänge</t>
  </si>
  <si>
    <t>Sistema di distr. SAT/ TV/ RD:  per 16 polarità Sat e 16 utenze</t>
  </si>
  <si>
    <t>TV, SAT und RD - Steckdose:</t>
  </si>
  <si>
    <t>Presa TV, SAT e RD:</t>
  </si>
  <si>
    <t>Verteiler AP:  für TV- u. Satellitenanlage</t>
  </si>
  <si>
    <t>Quadretto sporgente:  per imp. TV e satellitare</t>
  </si>
  <si>
    <t>Verbindung TV-Kopfstelle - TV-Zentrale</t>
  </si>
  <si>
    <t>Collegamento antenne - centrale</t>
  </si>
  <si>
    <t>Summe Gegen- und TV-Sat-Anlagen</t>
  </si>
  <si>
    <t>somma impianto citofonico e TV</t>
  </si>
  <si>
    <t>CCTV-VIDEOÜBERWACHUNG</t>
  </si>
  <si>
    <t>CCTV-VIDEOSORVEGLIANZA</t>
  </si>
  <si>
    <t>Dome-Videokamera:  Farbe CCD 1/3" IP66 vandalensicher</t>
  </si>
  <si>
    <t>Telecamera Dome:  colore CCD 1/3" IP66 antivandalo</t>
  </si>
  <si>
    <t>Digitales Kameraaufzeichnungsgerät: 16 Kameras</t>
  </si>
  <si>
    <t>Videoregistratore digitale: 16 telecamere</t>
  </si>
  <si>
    <t>Kontroll- und Überwachungsmonitor:  17 Zoll</t>
  </si>
  <si>
    <t>Monitor di controllo:  17 polici</t>
  </si>
  <si>
    <t>Rack-Schrank 19": 1800x600x600 - 38 Einheiten</t>
  </si>
  <si>
    <t>Armadio Rack 19": 1800x600x600 - 38 unità</t>
  </si>
  <si>
    <t>Auslass: Dome Kamera</t>
  </si>
  <si>
    <t>Punto: Telecamera Dome</t>
  </si>
  <si>
    <t>Summe Personen- und Anlagenschutz</t>
  </si>
  <si>
    <t>somma CCTV- videosorveglianza</t>
  </si>
  <si>
    <t>PERSONEN- UND ANLAGENSCHUTZ</t>
  </si>
  <si>
    <t>IMPIANTI PROTETTIVI</t>
  </si>
  <si>
    <t>Ableiter Runddraht, ø 8: Alu</t>
  </si>
  <si>
    <t>Calate in tondino ø 8: allum.</t>
  </si>
  <si>
    <t>Trennkasten: 165x240 mm</t>
  </si>
  <si>
    <t>Cassetta di sezionam.:  165x240 mm</t>
  </si>
  <si>
    <t>Auffangleiter Runddraht ø 8: Alu</t>
  </si>
  <si>
    <t>Rete aerea in tondino ø 8: allum.</t>
  </si>
  <si>
    <t>Blitzauffangverbindung:   d=8 mm</t>
  </si>
  <si>
    <t>Collegamento prafulmine:  d=8 mm</t>
  </si>
  <si>
    <t>Erdung Antennenmast</t>
  </si>
  <si>
    <t>Messa a terra palo</t>
  </si>
  <si>
    <t>somma impianti protettivi</t>
  </si>
  <si>
    <t>ROHRBEGLEITHEIZUNG</t>
  </si>
  <si>
    <t>PROTEZIONE CONDOTTE ESPOSTE AL GELO</t>
  </si>
  <si>
    <t>Selbstregelndes Heizband: 10 W/m</t>
  </si>
  <si>
    <t>Cavo scaldante autoregolante: 10 W/m</t>
  </si>
  <si>
    <t>Steuergerät für Heizband:</t>
  </si>
  <si>
    <t>App. di controllo per nastro riscaldante:</t>
  </si>
  <si>
    <t>Summe Rohrbegleitheizung</t>
  </si>
  <si>
    <t>somma protezione condotte esposte al gelo</t>
  </si>
  <si>
    <t>NOTBELEUCHTUNG</t>
  </si>
  <si>
    <t>LUCE D'EMERGENZA</t>
  </si>
  <si>
    <t>Notleuchte IP 65: 1x18 W /1h</t>
  </si>
  <si>
    <t>Lampada d'emergenza IP 65: 1x18 W /1h</t>
  </si>
  <si>
    <t>Notlichteinsatz: 4 bis 58 W</t>
  </si>
  <si>
    <t>Kit d'emergenza: 4 a 58 W</t>
  </si>
  <si>
    <t>Summe Notbeleuchtung</t>
  </si>
  <si>
    <t>somma luce d'emergenza</t>
  </si>
  <si>
    <t>BELEUCHTUNGSKÖRPER UND ZUBEHÖR</t>
  </si>
  <si>
    <t>CORPI ILLUMINATI ED ACCESSORI</t>
  </si>
  <si>
    <t>Beleuchtungsk. für Leuchtst. IP 65: 1x49W</t>
  </si>
  <si>
    <t>Plafoniera fluorescente IP 65: 1x49W</t>
  </si>
  <si>
    <t>Beleuchtungsk. für Leuchtst. IP 65: 2x58W</t>
  </si>
  <si>
    <t>Plafoniera fluorescente IP 65: 2x58W</t>
  </si>
  <si>
    <t>Beleuchtungsk. IP 44: 1x18W (d=28cm)</t>
  </si>
  <si>
    <t>Corpo illuminante IP 44: 1x18W (d=28cm)</t>
  </si>
  <si>
    <t>Beleuchtungsk. IP 65: 1x18W (LxBxT 180x180x205mm)</t>
  </si>
  <si>
    <t>Corpo illuminante IP 65: 1x18W (LxAxP 180x180x205 mm)</t>
  </si>
  <si>
    <t>Ovaler Beleuchtungsk. IP 44: 1x11W</t>
  </si>
  <si>
    <t>Corpo illuminante ovale IP 44: 1x11W</t>
  </si>
  <si>
    <t>Tragschienen für Lichtbandmontage:  65x30 mm</t>
  </si>
  <si>
    <t>Binari per file luminose:  65x30 mm</t>
  </si>
  <si>
    <t>Summe Beleuchtungskörper und Zubehör</t>
  </si>
  <si>
    <t>somma corpi illuminanti ed accessori</t>
  </si>
  <si>
    <t>VERSCHIEDENE ARBEITEN</t>
  </si>
  <si>
    <t>OPERE VARIE</t>
  </si>
  <si>
    <t>Demontage: bestehende Blitzschutzanlage</t>
  </si>
  <si>
    <t>Demontaggio: impianto antifulmine esistente</t>
  </si>
  <si>
    <t>Demontage: bestehende TV-Anlage</t>
  </si>
  <si>
    <t>Demontaggio: impianto TV esistente</t>
  </si>
  <si>
    <t>Demontage: bestehende Gegensprechanlage</t>
  </si>
  <si>
    <t>Demontaggio: impianto citofonico esistente</t>
  </si>
  <si>
    <t>Demontage: Garage</t>
  </si>
  <si>
    <t>Demontaggio: Garage</t>
  </si>
  <si>
    <t>Demontage: Hauptverteiler</t>
  </si>
  <si>
    <t>Demontaggio: Quadro generale</t>
  </si>
  <si>
    <t>Demontage: Wohnung Typ "A"</t>
  </si>
  <si>
    <t>Demontaggio: Appartamento tipo "A"</t>
  </si>
  <si>
    <t>Demontage: Wohnung Typ "B"</t>
  </si>
  <si>
    <t>Demontaggio: Appartamento tipo "B"</t>
  </si>
  <si>
    <t>Demontage: Wohnung Typ "C"</t>
  </si>
  <si>
    <t>Demontaggio: Appartamento tipo "C"</t>
  </si>
  <si>
    <t>Demontage: Treppenhaus EG-7.OG</t>
  </si>
  <si>
    <t>Demontaggio: Vano scale pianoterra-piano 7</t>
  </si>
  <si>
    <t>Demontage: Treppenhaus KG-EG + Eingangsbereich EG</t>
  </si>
  <si>
    <t>Demontaggio: Vano scale piano interrao-pianoterra + ingresso pianoterra</t>
  </si>
  <si>
    <t>Anpassung Zählerposition</t>
  </si>
  <si>
    <t>Adeguamento posizione dei contattori</t>
  </si>
  <si>
    <t>Einspeisung: Aufzug</t>
  </si>
  <si>
    <t>Alimentazione: ascensore</t>
  </si>
  <si>
    <t>Einspeisung: Unterstation Heizung</t>
  </si>
  <si>
    <t>Alimentazione: sottostazione riscaldamento</t>
  </si>
  <si>
    <t>Einspeisung: Überdruckgerät Schleusen Garage - Treppenhaus</t>
  </si>
  <si>
    <t>Alimentazione: Presa aria ventilatore, filtro in sovrapressione garage</t>
  </si>
  <si>
    <t>Sanierung: Wohnung Typ "A"</t>
  </si>
  <si>
    <t>Risanamento: Appartamento tipo "A"</t>
  </si>
  <si>
    <t>Sanierung: Wohnung Typ "B"</t>
  </si>
  <si>
    <t>Risanamento: Appartamento tipo "B"</t>
  </si>
  <si>
    <t>Sanierung: Wohnung Typ "C"</t>
  </si>
  <si>
    <t>Risanamento: Appartamento tipo "C"</t>
  </si>
  <si>
    <t>Sanierung: Treppenhaus EG-7.OG (pro Treppenhaus)</t>
  </si>
  <si>
    <t>Risanamento: Vano scale pianoterra-piano 7 (per vano scale)</t>
  </si>
  <si>
    <t>Sanierung: Lichtauslass Treppenhaus KG-EG (pro Treppenhaus)</t>
  </si>
  <si>
    <t>Risanamento: punto luce vano scale piano interrato-pt (per vano scale)</t>
  </si>
  <si>
    <t>Versetzen von AP Auslässen: pro Treppenhaus</t>
  </si>
  <si>
    <t>Spostamento di posizioni a parete: per vano scale</t>
  </si>
  <si>
    <t>Ausstellung der Dokumente über die ordnungsgemäße Ausführung der Arbeiten:  MD. Nr.37/2008</t>
  </si>
  <si>
    <t>Rilascio della doc. per la regolare esecuzione dei lavori: Legge 46/90</t>
  </si>
  <si>
    <t>Erstellung des Erdungsprotokolls - I.S.P.E.S.L.</t>
  </si>
  <si>
    <t>Rilascio del protocollo di impianti di terra - I.S.P.E.S.L.</t>
  </si>
  <si>
    <t>Erstellung des Prüfprotokolls: TV/Sat Anlage</t>
  </si>
  <si>
    <t>Rilascio del protocollo: impianto TV/Sat</t>
  </si>
  <si>
    <t>Anfertigung der Revisionszeichnungen für die installierten Anlagen:</t>
  </si>
  <si>
    <t>Rilascio dei disegni di revisione dell'impianto installato:</t>
  </si>
  <si>
    <t>Summe verschiedene Arbeiten</t>
  </si>
  <si>
    <t>somma opere varie</t>
  </si>
  <si>
    <t>GESAMT ELEKTROANLAGEN</t>
  </si>
  <si>
    <t>TOTALE IMPIANTO ELETTRICO</t>
  </si>
  <si>
    <t>F)   HAUSTECHNIK (ING. AZZOLINI)</t>
  </si>
  <si>
    <t>F)      IMPIANTISTICA TECNICA (ING. AZZOLINI)</t>
  </si>
  <si>
    <t>KONDOMINIUM</t>
  </si>
  <si>
    <t>CONDOMINIO</t>
  </si>
  <si>
    <t>Entfernen von Thermosanitär- Anlagen</t>
  </si>
  <si>
    <t>Rimozione impianti termosanitari</t>
  </si>
  <si>
    <t>01.01.01</t>
  </si>
  <si>
    <t>Vorläufiger Anschluss des Sanitärwassers an die vier Steigleitungen</t>
  </si>
  <si>
    <t>Allacciamento provvisorio alle quattro colonne dell'acqua sanitaria</t>
  </si>
  <si>
    <t>01.01.02</t>
  </si>
  <si>
    <t>Entfernen von Stahl- Rohrleitungen</t>
  </si>
  <si>
    <t>Rimozione tubazioni in acciaio</t>
  </si>
  <si>
    <t>m</t>
  </si>
  <si>
    <t>01.01.03</t>
  </si>
  <si>
    <t>Entfernen von  Rohr- Wärmedämmungen</t>
  </si>
  <si>
    <t>Rimozione di isolazione termica rete distribuzione termo-sanitaria e idranti</t>
  </si>
  <si>
    <t>01.01.04</t>
  </si>
  <si>
    <t>Entfernen von Wand- Hydrantenkästen</t>
  </si>
  <si>
    <t>Rimozione di cassette idranti a parete</t>
  </si>
  <si>
    <t>01.01.05</t>
  </si>
  <si>
    <t>Abmontieren von Beregnungsgegenständen mit Wiedergewinnung von Bestandteilen</t>
  </si>
  <si>
    <t>Rimozione attrezzature imp. irrigazione con recupero componenti efficienti</t>
  </si>
  <si>
    <t>01.01.06</t>
  </si>
  <si>
    <t>Deponiegebühren für Dämmaterialien aus Kunststoff</t>
  </si>
  <si>
    <t>Diritti di discarica per materiali isolanti sintetici</t>
  </si>
  <si>
    <t>t</t>
  </si>
  <si>
    <t>Summe Entfernen von Thermosanitär- Anlagen</t>
  </si>
  <si>
    <t>Tot. Rimozione impianti termosanitari</t>
  </si>
  <si>
    <t>Heizungsanlagen</t>
  </si>
  <si>
    <t>Impianti di riscaldamento</t>
  </si>
  <si>
    <t>01.02.01</t>
  </si>
  <si>
    <t>Unterstation FH - Sekundaer Geschäfte</t>
  </si>
  <si>
    <t>Sottostazione TR - Secondario negozi</t>
  </si>
  <si>
    <t>01.02.01.01</t>
  </si>
  <si>
    <t>Elektronische Umwälzpumpe mit Gewindeanschlüssen DN32: 2,2 m³/h - 70 kPa</t>
  </si>
  <si>
    <t>Circolatore elettronico con attacchi filettati DN 32: 2,2 mc/h - 70 kPa</t>
  </si>
  <si>
    <t>01.02.01.02</t>
  </si>
  <si>
    <t>Originalverpackte Umwälzpumpe</t>
  </si>
  <si>
    <t>Pompa in confezione originale</t>
  </si>
  <si>
    <t>01.02.01.03</t>
  </si>
  <si>
    <t>Kugelhahn - Vollstromventil:</t>
  </si>
  <si>
    <t>Valvola d'intercettazione a sfera:</t>
  </si>
  <si>
    <t>01.02.01.03.A</t>
  </si>
  <si>
    <t>Kugelhahn - Vollstromventil: DN 15 - 1/2"</t>
  </si>
  <si>
    <t>Valvola d'intercettazione a sfera: DN 15 - 1/2"</t>
  </si>
  <si>
    <t>01.02.01.03.B</t>
  </si>
  <si>
    <t>Kugelhahn - Vollstromventil: DN 25 - 1"</t>
  </si>
  <si>
    <t>Valvola d'intercettazione a sfera: DN 25 - 1"</t>
  </si>
  <si>
    <t>01.02.01.03.C</t>
  </si>
  <si>
    <t>Kugelhahn - Vollstromventil: DN 32 - 5/4"</t>
  </si>
  <si>
    <t>Valvola d'intercettazione a sfera: DN 32 - 5/4"</t>
  </si>
  <si>
    <t>01.02.01.04</t>
  </si>
  <si>
    <t>Füll- und Entleerungshahn: 1/2"</t>
  </si>
  <si>
    <t>Rubinetto di carico e scarico: 1/2"</t>
  </si>
  <si>
    <t>01.02.01.05</t>
  </si>
  <si>
    <t>Rückschlagventil - Freiflußventil: DN 32 - G 5/4"</t>
  </si>
  <si>
    <t>Valvola di ritegno a flusso libero: DN 32 - G 5/4"</t>
  </si>
  <si>
    <t>01.02.01.06</t>
  </si>
  <si>
    <t>Abscheider für Mikroblasen: DN 32 - 1"1/4</t>
  </si>
  <si>
    <t>Separatore per microbolle: DN 32-1"1/4</t>
  </si>
  <si>
    <t>01.02.01.07</t>
  </si>
  <si>
    <t>Abscheider für Schlammpartikel und Magnetit: DN 32 - 1"1/4</t>
  </si>
  <si>
    <t>Separatore di particelle di fango e magnetite: DN 32 - 1"1/4</t>
  </si>
  <si>
    <t>01.02.01.08</t>
  </si>
  <si>
    <t>Automatischer Schnellentlüfter: DN 15 - 1/2"</t>
  </si>
  <si>
    <t>Valvola automatica per sfogo aria: DN 15 - 1/2"</t>
  </si>
  <si>
    <t>01.02.01.09</t>
  </si>
  <si>
    <t>Membranausdehnungsgefäß mit Kollaudierung: 35 l</t>
  </si>
  <si>
    <t>Vaso d'espansione a membrana con collaudo: 35 l</t>
  </si>
  <si>
    <t>01.02.01.10</t>
  </si>
  <si>
    <t>Bimetallthermometer: 1/2"</t>
  </si>
  <si>
    <t>Termometro bimetallico: 1/2"</t>
  </si>
  <si>
    <t>01.02.01.11</t>
  </si>
  <si>
    <t>Ablauftrichter: ø 3/4"</t>
  </si>
  <si>
    <t>Imbuto di scarico: ø 3/4"</t>
  </si>
  <si>
    <t>01.02.01.12</t>
  </si>
  <si>
    <t>Ultraschallzähler für Wärmemessung: Qn=1,5 mc/h</t>
  </si>
  <si>
    <t>Misuratore di calore volumetrico ad ultrasuoni: Qn=1,5 mc/h</t>
  </si>
  <si>
    <t>01.02.01.13</t>
  </si>
  <si>
    <t>Absperrhahn aus Messing für die Wartung und Demontage von Ausdehnungsgefässen: DN 20</t>
  </si>
  <si>
    <t>Valvola d’intercettazione per manut. e smontaggio di vasi di espans.: DN 20</t>
  </si>
  <si>
    <t>01.02.01.14</t>
  </si>
  <si>
    <t>Automatische Füllgarnitur mit Rohrnetztrenner: 1/2"</t>
  </si>
  <si>
    <t>Gruppo di riempimento automatico con disconnettore: 1/2"</t>
  </si>
  <si>
    <t>01.02.01.15</t>
  </si>
  <si>
    <t>Automatischer Strangregler: DN 25</t>
  </si>
  <si>
    <t>Regolatore di portata automatica: DN 25</t>
  </si>
  <si>
    <t>01.02.01.16</t>
  </si>
  <si>
    <t>Elektrischer Stellmotor</t>
  </si>
  <si>
    <t>Servomotore elettrico</t>
  </si>
  <si>
    <t>01.02.01.17</t>
  </si>
  <si>
    <t>Dreiwegemischer in Gewindeausführung: DN 25 - G 1"</t>
  </si>
  <si>
    <t>Valvola a tre vie in esecuzione filettata: DN 25 - G 1"</t>
  </si>
  <si>
    <t>01.02.01.18</t>
  </si>
  <si>
    <t>Bezeichnungsschild</t>
  </si>
  <si>
    <t>Targhetta</t>
  </si>
  <si>
    <t>01.02.01.19</t>
  </si>
  <si>
    <t>C- Stahl Rohrystem verzinkt DIN 4751</t>
  </si>
  <si>
    <t>Tubo in acciaio carbonio zincato DIN 4751</t>
  </si>
  <si>
    <t>01.02.01.19.A</t>
  </si>
  <si>
    <t>C- Stahl Rohrystem verzinkt DIN 4751: Ø 28x1,5 mm</t>
  </si>
  <si>
    <t>Tubo in acciaio carbonio zincato DIN 4751: Ø 28x1,5 mm</t>
  </si>
  <si>
    <t>01.02.01.19.B</t>
  </si>
  <si>
    <t>C- Stahl Rohrystem verzinkt DIN 4751: Ø 35x1,5 mm</t>
  </si>
  <si>
    <t>Tubo in acciaio carbonio zincato DIN 4751: Ø 35x1,5 mm</t>
  </si>
  <si>
    <t>01.02.01.20</t>
  </si>
  <si>
    <t>Wärmeisolierung aus Steinwolle D 25: ø 1"</t>
  </si>
  <si>
    <t>Isolamento termico in lana di roccia spess. 25: ø 1"</t>
  </si>
  <si>
    <t>01.02.01.21</t>
  </si>
  <si>
    <t>Wärmeisolierung aus Steinwolle D 25: ø 5/4"</t>
  </si>
  <si>
    <t>Isolamento termico in lana di roccia spess. 25: ø 5/4"</t>
  </si>
  <si>
    <t>01.02.01.22</t>
  </si>
  <si>
    <t>Edelstahlrohr-System DIN 1988 - Ø 18*1,0 mm</t>
  </si>
  <si>
    <t>Tubo in acciaio inossidabile DIN 1988 - Ø 18*1,0 mm</t>
  </si>
  <si>
    <t>01.02.01.23</t>
  </si>
  <si>
    <t>Anbindung des neuen Heizungs- Verteilungsnetzes der Geschäfte</t>
  </si>
  <si>
    <t>Collegamento delle nuova rete di distribuzione riscaldamento negozi</t>
  </si>
  <si>
    <t>Summe Unterstation FH - Sekundaer Geschäfte</t>
  </si>
  <si>
    <t>Tot. Sottostazione TR - Secondario negozi</t>
  </si>
  <si>
    <t>01.02.02</t>
  </si>
  <si>
    <t>Unterstation FH - Sekundaer Wohnungen</t>
  </si>
  <si>
    <t>Sottostazione TR - Secondario abitazioni</t>
  </si>
  <si>
    <t>01.02.02.01</t>
  </si>
  <si>
    <t>Elektronische Umwälzpumpe mit Flanschanschlüsse DN50: 20,2 m³/h - 70 kPa</t>
  </si>
  <si>
    <t>Circolatore elettronico con attacchi flangiata DN 50: 20,2 mc/h - 70 kPa</t>
  </si>
  <si>
    <t>01.02.02.02</t>
  </si>
  <si>
    <t>01.02.02.03</t>
  </si>
  <si>
    <t>Umwälzpumpe mit Gewindeanschlüsse DN 25: 1,98 m³/h - 26 kPa</t>
  </si>
  <si>
    <t>Circolatore elettronico con attacchi filettati DN 25: 1,98 mc/h - 26 kPa</t>
  </si>
  <si>
    <t>01.02.02.04</t>
  </si>
  <si>
    <t>Originalverpackte Umwälzpumpe:</t>
  </si>
  <si>
    <t>01.02.02.05</t>
  </si>
  <si>
    <t>01.02.02.06</t>
  </si>
  <si>
    <t>Flanschen - Absperrventil: DN 80 - 3"</t>
  </si>
  <si>
    <t>Valvola d'intercettazione flangiata: DN 80 - 3"</t>
  </si>
  <si>
    <t>01.02.02.07</t>
  </si>
  <si>
    <t>01.02.02.08</t>
  </si>
  <si>
    <t>Klappenrückschlagventil</t>
  </si>
  <si>
    <t>Valvola di ritegno a tappo flangiata:</t>
  </si>
  <si>
    <t>01.02.02.08.A</t>
  </si>
  <si>
    <t>Klappenrückschlagventil: DN 32 - G 5/4"</t>
  </si>
  <si>
    <t>Valvola di ritegno a tappo flangiata: DN 32 - G 5/4"</t>
  </si>
  <si>
    <t>01.02.02.08.B</t>
  </si>
  <si>
    <t>Klappenrückschlagventil: DN 80 - 3"</t>
  </si>
  <si>
    <t>Valvola di ritegno a tappo flangiata: DN 80 - 3"</t>
  </si>
  <si>
    <t>01.02.02.09</t>
  </si>
  <si>
    <t>Abscheider für Mikroblasen Schweißmuffen: DN 80 - 3"</t>
  </si>
  <si>
    <t>Separatore per microbolle manicotti saldati : DN 80 - 3"</t>
  </si>
  <si>
    <t>01.02.02.10</t>
  </si>
  <si>
    <t>Abscheider für Schlammpartikel Schweißmuffen: DN 80 - 3"</t>
  </si>
  <si>
    <t>Separatore di particelle di fango manicotti saldati: DN 80 - 3"</t>
  </si>
  <si>
    <t>01.02.02.11</t>
  </si>
  <si>
    <t>01.02.02.12</t>
  </si>
  <si>
    <t>Automatische Ausdehnungsstation mit Kompressor</t>
  </si>
  <si>
    <t>Impianto di espansione automatico con compressore</t>
  </si>
  <si>
    <t>01.02.02.13</t>
  </si>
  <si>
    <t>Basisausdehnungsgefäss für automatisierte Anlagen: 200 l</t>
  </si>
  <si>
    <t>Vaso di espansione di base per impianti automatizzati : 200 l</t>
  </si>
  <si>
    <t>01.02.02.14</t>
  </si>
  <si>
    <t>Hydraulikeinheit für automatische Nachspeisung für Heizsysteme</t>
  </si>
  <si>
    <t>Unitá di riempimento automatico per sistemi di riscaldamento</t>
  </si>
  <si>
    <t>01.02.02.15</t>
  </si>
  <si>
    <t>Inbetriebnahme automatische Ausdehnungsstation</t>
  </si>
  <si>
    <t>Messa in funzione impianto di espansione automatico</t>
  </si>
  <si>
    <t>01.02.02.16</t>
  </si>
  <si>
    <t>Absperrhahn aus Messing für die Wartung und Demontage von Ausdehnungsgefässen: DN 25</t>
  </si>
  <si>
    <t>Valvola d'intercettazione in ottone per manutenzione e smontaggio di vasi di espansione: DN 25</t>
  </si>
  <si>
    <t>01.02.02.17</t>
  </si>
  <si>
    <t>01.02.02.18</t>
  </si>
  <si>
    <t>Ablauftrichter:</t>
  </si>
  <si>
    <t>Imbuto di scarico:</t>
  </si>
  <si>
    <t>01.02.02.18.A</t>
  </si>
  <si>
    <t>01.02.02.18.B</t>
  </si>
  <si>
    <t>Ablauftrichter: ø 5/4"</t>
  </si>
  <si>
    <t>Imbuto di scarico: ø 5/4"</t>
  </si>
  <si>
    <t>01.02.02.19</t>
  </si>
  <si>
    <t>Ultraschallzähler für Wärmemessung: Qn=3,0 mc/h</t>
  </si>
  <si>
    <t>Contatore di calore volumetrico ad ultrasuoni: Qn=3,0 mc/h</t>
  </si>
  <si>
    <t>01.02.02.20</t>
  </si>
  <si>
    <t>01.02.02.21</t>
  </si>
  <si>
    <t>Dreiwegemischer in Flanschenausführung: DN 80 - G 3"</t>
  </si>
  <si>
    <t>Valvola a tre vie in esecuzione flangiata: DN 80 - G 3"</t>
  </si>
  <si>
    <t>01.02.02.22</t>
  </si>
  <si>
    <t>Stutzen als Vorbereitung zur Montage eines Wärmemengenzählers</t>
  </si>
  <si>
    <t>Tronchetto predisposizione montaggio contacalorie</t>
  </si>
  <si>
    <t>01.02.02.23</t>
  </si>
  <si>
    <t>Absperrschieber:</t>
  </si>
  <si>
    <t>Saracinesca:</t>
  </si>
  <si>
    <t>01.02.02.23.A</t>
  </si>
  <si>
    <t>Absperrschieber: DN 50 - 2"</t>
  </si>
  <si>
    <t>Saracinesca: DN 50 - 2"</t>
  </si>
  <si>
    <t>01.02.02.23.B</t>
  </si>
  <si>
    <t>Absperrschieber: DN 65 - 2 1/2"</t>
  </si>
  <si>
    <t>Saracinesca: DN 65 - 2 1/2"</t>
  </si>
  <si>
    <t>01.02.02.24</t>
  </si>
  <si>
    <t>Schmutzfänger mit Muffen: DN 32 - 5/4"</t>
  </si>
  <si>
    <t>Filtro d'impuritá a manicotto: DN 32 - 5/4"</t>
  </si>
  <si>
    <t>01.02.02.25</t>
  </si>
  <si>
    <t>Absperrung der bestehenden thermosanitären Anlagenkreise</t>
  </si>
  <si>
    <t>Intercettazione dei circuiti termo-sanitari impianto esistente</t>
  </si>
  <si>
    <t>01.02.02.26</t>
  </si>
  <si>
    <t>01.02.02.27</t>
  </si>
  <si>
    <t>01.02.02.27.A</t>
  </si>
  <si>
    <t>C- Stahl Rohrystem verzinkt DIN 4751: Ø 22x1,2 mm</t>
  </si>
  <si>
    <t>Tubo in acciaio carbonio zincato DIN 4751: Ø 22x1,2 mm</t>
  </si>
  <si>
    <t>01.02.02.27.B</t>
  </si>
  <si>
    <t>01.02.02.27.C</t>
  </si>
  <si>
    <t>01.02.02.27.D</t>
  </si>
  <si>
    <t>C- Stahl Rohrystem verzinkt DIN 4751: Ø 42x1,5 mm</t>
  </si>
  <si>
    <t>Tubo in acciaio carbonio zincato DIN 4751: Ø 42x1,5 mm</t>
  </si>
  <si>
    <t>01.02.02.28</t>
  </si>
  <si>
    <t>Nahtloses Gewindestahlrohr, schwarz:</t>
  </si>
  <si>
    <t>Tubo d'acciaio nero senza saldatura:</t>
  </si>
  <si>
    <t>01.02.02.28.A</t>
  </si>
  <si>
    <t>Nahtloses Gewindestahlrohr, schwarz: ø 2"</t>
  </si>
  <si>
    <t>Tubo d'acciaio nero senza saldatura: ø 2"</t>
  </si>
  <si>
    <t>01.02.02.28.B</t>
  </si>
  <si>
    <t>Nahtloses Gewindestahlrohr, schwarz: ø 2 1/2"</t>
  </si>
  <si>
    <t>Tubo d'acciaio nero senza saldatura: ø 2 1/2"</t>
  </si>
  <si>
    <t>01.02.02.28.C</t>
  </si>
  <si>
    <t>Nahtloses Gewindestahlrohr, schwarz: ø 3"</t>
  </si>
  <si>
    <t>Tubo d'acciaio nero senza saldatura: ø 3"</t>
  </si>
  <si>
    <t>01.02.02.29</t>
  </si>
  <si>
    <t>Wärmeisolierung aus Steinwolle D 25:</t>
  </si>
  <si>
    <t>Isolamento termico in lana di roccia spess. 25:</t>
  </si>
  <si>
    <t>01.02.02.29.A</t>
  </si>
  <si>
    <t>Wärmeisolierung aus Steinwolle D 25: ø 3/4"</t>
  </si>
  <si>
    <t>Isolamento termico in lana di roccia spess. 25: ø 3/4"</t>
  </si>
  <si>
    <t>01.02.02.29.B</t>
  </si>
  <si>
    <t>01.02.02.29.C</t>
  </si>
  <si>
    <t>01.02.02.30</t>
  </si>
  <si>
    <t>Wärmeisolierung aus Steinwolle D 40:</t>
  </si>
  <si>
    <t>Isolamento termico in lana di roccia spess. 40:</t>
  </si>
  <si>
    <t>01.02.02.30.A</t>
  </si>
  <si>
    <t>Wärmeisolierung aus Steinwolle D 40: ø 6/4"</t>
  </si>
  <si>
    <t>Isolamento termico in lana di roccia spess. 40: 6/4"</t>
  </si>
  <si>
    <t>01.02.02.30.B</t>
  </si>
  <si>
    <t>Wärmeisolierung aus Steinwolle D 40: ø 2"</t>
  </si>
  <si>
    <t>Isolamento termico in lana di roccia spess. 40: 2"</t>
  </si>
  <si>
    <t>01.02.02.31</t>
  </si>
  <si>
    <t>Wärmeisolierung aus Steinwolle D 50:</t>
  </si>
  <si>
    <t>Isolamento termico in lana di roccia spess. 50:</t>
  </si>
  <si>
    <t>01.02.02.31.A</t>
  </si>
  <si>
    <t>Wärmeisolierung aus Steinwolle D 50: ø 2"1/2</t>
  </si>
  <si>
    <t>Isolamento termico in lana di roccia spess. 50: 2"1/2</t>
  </si>
  <si>
    <t>01.02.02.31.B</t>
  </si>
  <si>
    <t>Wärmeisolierung aus Steinwolle D 50: ø 3"</t>
  </si>
  <si>
    <t>Isolamento termico in lana di roccia spess. 50: 3"</t>
  </si>
  <si>
    <t>01.02.02.32</t>
  </si>
  <si>
    <t>Sammelanlage und Abwasserableitung</t>
  </si>
  <si>
    <t>Impianto raccolta e convogliamento scarichi</t>
  </si>
  <si>
    <t>01.02.02.33</t>
  </si>
  <si>
    <t>Anbindung des neuen Heizungs- Verteilungsnetzes der Wohnungen</t>
  </si>
  <si>
    <t>Collegamento delle nuova rete di distribuzione riscaldamento alloggi</t>
  </si>
  <si>
    <t>Summe Unterstation FH - Sekundaer Wohnungen</t>
  </si>
  <si>
    <t>Tot.  Sottostazione TR - Secondario abitazioni</t>
  </si>
  <si>
    <t>Sanitäranlagen</t>
  </si>
  <si>
    <t>Impianti sanitari</t>
  </si>
  <si>
    <t>01.03.01</t>
  </si>
  <si>
    <t>Brauchwasserverteilung und Zubehör</t>
  </si>
  <si>
    <t>Impianto prod. e distribuzione dell'acqua potabile ed access.</t>
  </si>
  <si>
    <t>01.03.01.01</t>
  </si>
  <si>
    <t>Geradsitzventil mit Muffen:</t>
  </si>
  <si>
    <t>Valvola a manicotto con sede diritta:</t>
  </si>
  <si>
    <t>01.03.01.01.A</t>
  </si>
  <si>
    <t>Geradsitzventil mit Muffen: DN 25 - G 1"</t>
  </si>
  <si>
    <t>Valvola a manicotto con sede diritta: DN 25 - G 1"</t>
  </si>
  <si>
    <t>01.03.01.01.B</t>
  </si>
  <si>
    <t>Geradsitzventil mit Muffen: DN 40 - G 6/4"</t>
  </si>
  <si>
    <t>Valvola a manicotto con sede diritta: DN 40 - G 6/4"</t>
  </si>
  <si>
    <t>01.03.01.01.C</t>
  </si>
  <si>
    <t>Geradsitzventil mit Muffen: DN 50 - 2"</t>
  </si>
  <si>
    <t>Valvola a manicotto con sede diritta: DN 50 - 2"</t>
  </si>
  <si>
    <t>01.03.01.02</t>
  </si>
  <si>
    <t>01.03.01.03</t>
  </si>
  <si>
    <t>Rückschlagventil - Freiflußventil: DN 40 - G 6/4"</t>
  </si>
  <si>
    <t>Valvola di ritegno a flusso libero: DN 40 - G 6/4"</t>
  </si>
  <si>
    <t>01.03.01.04</t>
  </si>
  <si>
    <t>Rückspülfilter mit Muffen: 2" - 15,5 m3/h</t>
  </si>
  <si>
    <t>Filtro a controlavaggio a manicotto: 2" - 15,5 m3/h</t>
  </si>
  <si>
    <t>01.03.01.05</t>
  </si>
  <si>
    <t>Druckreduzierventil mit Muffen: 2"</t>
  </si>
  <si>
    <t>Riduttore di pressione a manicotto: 2"</t>
  </si>
  <si>
    <t>01.03.01.06</t>
  </si>
  <si>
    <t>Kaltwasserzähler für kleine Mengen: DN 32 - 5/4" - 6 m3/h</t>
  </si>
  <si>
    <t>Contatore di acqua fredda per piccole portate: DN 32 - 5/4" - 6 m3/h</t>
  </si>
  <si>
    <t>01.03.01.07</t>
  </si>
  <si>
    <t>Manometer: ø 63 mm - 1/4"</t>
  </si>
  <si>
    <t>Manometro: ø  63 mm - 1/4"</t>
  </si>
  <si>
    <t>01.03.01.08</t>
  </si>
  <si>
    <t>01.03.01.09</t>
  </si>
  <si>
    <t>Sicherheitsventil: 3/4" für Boiler</t>
  </si>
  <si>
    <t>Valvola di sicurezza: 3/4" per bollitori</t>
  </si>
  <si>
    <t>01.03.01.10</t>
  </si>
  <si>
    <t>Ablauftrichter: ø 1"</t>
  </si>
  <si>
    <t>Imbuto di scarico: ø 1"</t>
  </si>
  <si>
    <t>01.03.01.11</t>
  </si>
  <si>
    <t>Membranausdehnungsgefäß: 24 l</t>
  </si>
  <si>
    <t>Vaso d'espansione a membrana: 24 l</t>
  </si>
  <si>
    <t>01.03.01.12</t>
  </si>
  <si>
    <t>Elektronischer Kompaktmischer: DN 32 -1"1/4 - 290 l/min</t>
  </si>
  <si>
    <t>Miscelatore elettronico in esecuzione compatta: DN 32 - 1"1/4 - 290 l/min</t>
  </si>
  <si>
    <t>01.03.01.13</t>
  </si>
  <si>
    <t>Vorbereitung für eventuelle Wasserbehandlungsanlage</t>
  </si>
  <si>
    <t>Predisposizione per eventuale impianto di trattamento acqua</t>
  </si>
  <si>
    <t>01.03.01.14</t>
  </si>
  <si>
    <t>Speicherladesystem sanitäres Warmwasser: 750 l - 100 kW</t>
  </si>
  <si>
    <t>Sistema carico accumulatore acqua calda sanitaria: 750 l - 100 kW</t>
  </si>
  <si>
    <t>01.03.01.15</t>
  </si>
  <si>
    <t>Regelung Speicherladesystem</t>
  </si>
  <si>
    <t>Regolazione sistema carico accumulatore</t>
  </si>
  <si>
    <t>01.03.01.16</t>
  </si>
  <si>
    <t>Zirkulationspumpe mit Gewindeanschlüssen: 1,5 m³/h - 28 kPa</t>
  </si>
  <si>
    <t>Pompa di ricircolo con attacchi filettati: 1,5 m³/h - 28 kPa</t>
  </si>
  <si>
    <t>01.03.01.17</t>
  </si>
  <si>
    <t>01.03.01.18</t>
  </si>
  <si>
    <t>Zirkulationsregelventil für sanitäre Warmwassersysteme</t>
  </si>
  <si>
    <t>Valvola di regolazione per impianto di ricircolo acs</t>
  </si>
  <si>
    <t>01.03.01.18.A</t>
  </si>
  <si>
    <t>Zirkulationsregelventil für sanitäre Warmwassersysteme: DN 1/2 IG/FF</t>
  </si>
  <si>
    <t>Valvola di regolazione per impianto di ricircolo acs: DN 1/2 IG/FF</t>
  </si>
  <si>
    <t>01.03.01.18.B</t>
  </si>
  <si>
    <t>Zirkulationsregelventil für sanitäre Warmwassersysteme: DN 3/4 IG/FF</t>
  </si>
  <si>
    <t>Valvola di regolazione per impianto di ricircolo acs: DN 3/4 IG/FF</t>
  </si>
  <si>
    <t>01.03.01.19</t>
  </si>
  <si>
    <t>Schmutzfänger mit Muffen:</t>
  </si>
  <si>
    <t>Filtro d'impurità a manicotto:</t>
  </si>
  <si>
    <t>01.03.01.19.A</t>
  </si>
  <si>
    <t>Schmutzfänger mit Muffen: DN 15 - 1/2"</t>
  </si>
  <si>
    <t>Filtro d'impurità a manicotto: DN 15 - 1/2"</t>
  </si>
  <si>
    <t>01.03.01.19.B</t>
  </si>
  <si>
    <t>Schmutzfänger mit Muffen: DN 20 - 3/4"</t>
  </si>
  <si>
    <t>Filtro d'impurità a manicotto: DN 20 - 3/4"</t>
  </si>
  <si>
    <t>01.03.01.20</t>
  </si>
  <si>
    <t>Waschtrog für Technikräume: 55x45 cm</t>
  </si>
  <si>
    <t>Lavatoio per vani tecnici: 55x45 cm</t>
  </si>
  <si>
    <t>01.03.01.21</t>
  </si>
  <si>
    <t>Waschtischsiphon: ø 40</t>
  </si>
  <si>
    <t>Sifone per lavabo: ø 40</t>
  </si>
  <si>
    <t>01.03.01.22</t>
  </si>
  <si>
    <t>Waschtisch-Einlochbatterie</t>
  </si>
  <si>
    <t>Gruppo monoforo per lavabo</t>
  </si>
  <si>
    <t>01.03.01.23</t>
  </si>
  <si>
    <t>Edelstahlrohr-System DIN 1988</t>
  </si>
  <si>
    <t>Tubo in acciaio inossidabile DIN 1988</t>
  </si>
  <si>
    <t>01.03.01.23.A</t>
  </si>
  <si>
    <t>Edelstahlrohr-System DIN 1988 - Ø 15*1,0 mm</t>
  </si>
  <si>
    <t>Tubo in acciaio inossidabile DIN 1988 - Ø 15*1,0 mm</t>
  </si>
  <si>
    <t>01.03.01.23.B</t>
  </si>
  <si>
    <t>01.03.01.23.C</t>
  </si>
  <si>
    <t>Edelstahlrohr-System DIN 1988 - Ø 22*1,2 mm</t>
  </si>
  <si>
    <t>Tubo in acciaio inossidabile DIN 1988 - Ø 22*1,2 mm</t>
  </si>
  <si>
    <t>01.03.01.23.D</t>
  </si>
  <si>
    <t>Edelstahlrohr-System DIN 1988 - Ø 28*1,2 mm</t>
  </si>
  <si>
    <t>Tubo in acciaio inossidabile DIN 1988 - Ø 28*1,2 mm</t>
  </si>
  <si>
    <t>01.03.01.23.E</t>
  </si>
  <si>
    <t>Edelstahlrohr-System DIN 1988 - Ø 35*1,5 mm</t>
  </si>
  <si>
    <t>Tubo in acciaio inossidabile DIN 1988 - Ø 35*1,5 mm</t>
  </si>
  <si>
    <t>01.03.01.23.F</t>
  </si>
  <si>
    <t>Edelstahlrohr-System DIN 1988 - Ø 42*1,5 mm</t>
  </si>
  <si>
    <t>Tubo in acciaio inossidabile DIN 1988 - Ø 42*1,5 mm</t>
  </si>
  <si>
    <t>01.03.01.23.G</t>
  </si>
  <si>
    <t>Edelstahlrohr-System DIN 1988 - Ø 54*1,5 mm</t>
  </si>
  <si>
    <t>Tubo in acciaio inossidabile DIN 1988 - Ø 54*1,5 mm</t>
  </si>
  <si>
    <t>01.03.01.24</t>
  </si>
  <si>
    <t>Wärmeisolierung aus Steinwolle, Wandst. 20: ø Rohr 3/8"</t>
  </si>
  <si>
    <t>Isolamento di tubazioni in lana di roccia, spess. 20: ø tubo 3/8"</t>
  </si>
  <si>
    <t>01.03.01.25</t>
  </si>
  <si>
    <t>Wärmeisolierung aus Steinwolle, Wandst. 25:</t>
  </si>
  <si>
    <t>Isolamento di tubazioni  in lana di roccia, spess.25:</t>
  </si>
  <si>
    <t>01.03.01.25.A</t>
  </si>
  <si>
    <t>Wärmeisolierung aus  Steinwolle, Wandst. 25: ø Rohr 1/2"</t>
  </si>
  <si>
    <t>Isolamento di tubazioni in lana di roccia, spess.25: ø tubo 1/2"</t>
  </si>
  <si>
    <t>01.03.01.25.B</t>
  </si>
  <si>
    <t>Wärmeisolierung aus  Steinwolle, Wandst. 25: ø Rohr 3/4"</t>
  </si>
  <si>
    <t>Isolamento di tubazioni in lana di roccia, spess.25: ø tubo 3/4"</t>
  </si>
  <si>
    <t>01.03.01.25.C</t>
  </si>
  <si>
    <t>Wärmeisolierung aus  Steinwolle, Wandst. 25: ø Rohr 1"</t>
  </si>
  <si>
    <t>Isolamento di tubazioni  in lana di roccia,spess.25: ø tubo 1"</t>
  </si>
  <si>
    <t>01.03.01.25.D</t>
  </si>
  <si>
    <t>Wärmeisolierung aus  Steinwolle, Wandst. 25: ø Rohr 1"1/4</t>
  </si>
  <si>
    <t>Isolamento di tubazioni  in lana di roccia, spess.25: ø tubo 1"1/4</t>
  </si>
  <si>
    <t>01.03.01.26</t>
  </si>
  <si>
    <t>Wärmeisolierung aus  Steinwolle, Wandst. 40:</t>
  </si>
  <si>
    <t>Isolamento di tubazioni  in lana di roccia,, spess.40:</t>
  </si>
  <si>
    <t>01.03.01.26.A</t>
  </si>
  <si>
    <t>Wärmeisolierung aus  Steinwolle, Wandst. 40: ø Rohr 6/4"</t>
  </si>
  <si>
    <t>Isolamento di tubazioni  in lana di roccia, spess.40: ø tubo 6/4"</t>
  </si>
  <si>
    <t>01.03.01.26.B</t>
  </si>
  <si>
    <t>Wärmeisolierung aus  Steinwolle, Wandst. 40: ø Rohr 2"</t>
  </si>
  <si>
    <t>Isolamento di tubazioni  in lana di roccia, spess.40: ø tubo 2"</t>
  </si>
  <si>
    <t>01.03.01.27</t>
  </si>
  <si>
    <t>01.03.01.28</t>
  </si>
  <si>
    <t>Anschluss des neuen Sanitär- und Gartenverteilernetzes</t>
  </si>
  <si>
    <t>Collegamento delle nuova rete di distribuzione acqua sanitaria e giardino</t>
  </si>
  <si>
    <t>Summe Brauchwasserverteilung und Zubehör</t>
  </si>
  <si>
    <t>Impianto produzione e distribuzione dell'acqua potabile ed accessori</t>
  </si>
  <si>
    <t>01.03.02</t>
  </si>
  <si>
    <t>Solaranlagen für Brauchwassererwärmung</t>
  </si>
  <si>
    <t>Impianti solari per la produzione di acqua calda</t>
  </si>
  <si>
    <t>01.03.02.01</t>
  </si>
  <si>
    <t>Kupferrohr: øa 42 * 1,5 mm</t>
  </si>
  <si>
    <t>Tubo di rame: øa 42 * 1,5 mm</t>
  </si>
  <si>
    <t>01.03.02.02</t>
  </si>
  <si>
    <t>Rohrisolierung mit Alu-Abdeckung: Ø Rohr 42 mm - Wandstärke 50 mm</t>
  </si>
  <si>
    <t>Isolam. termico di tubi con protezione in all.: Ø tubo 42 mm - spess. 50 mm</t>
  </si>
  <si>
    <t>01.03.02.03</t>
  </si>
  <si>
    <t>Schutzstopfen: DN 40</t>
  </si>
  <si>
    <t>Tappo protezione: DN 40</t>
  </si>
  <si>
    <t>01.03.02.04</t>
  </si>
  <si>
    <t>Summe Solaranlagen für Brauchwassererwärmung</t>
  </si>
  <si>
    <t>Tot. Impianti solari per la produzione di acqua calda</t>
  </si>
  <si>
    <t>01.03.03</t>
  </si>
  <si>
    <t>Abwasser- und Entlüftungsanlagen mit Zubehör</t>
  </si>
  <si>
    <t>Impianti di scarico e di aerazione ed accessori</t>
  </si>
  <si>
    <t>01.03.03.01</t>
  </si>
  <si>
    <t>PVC für Kanalisation: DN 110 mm</t>
  </si>
  <si>
    <t>Tubo di PVC per fognatura: DN 110 mm</t>
  </si>
  <si>
    <t>01.03.03.02</t>
  </si>
  <si>
    <t>Abflußleitung aus Polypropylen: øa 50 mm</t>
  </si>
  <si>
    <t>Tubazione di scarico in polipropilene: øa 50 mm</t>
  </si>
  <si>
    <t>01.03.03.03</t>
  </si>
  <si>
    <t>Abflußleitung aus PE-HD: øa 63 mm</t>
  </si>
  <si>
    <t>Tubazione di scarico in polietilene temperato: øa 63 mm</t>
  </si>
  <si>
    <t>01.03.03.04</t>
  </si>
  <si>
    <t>Kompaktkleinhebeanlage: Kapazität 60 l - 7,74 m3/h - 36 kPa</t>
  </si>
  <si>
    <t>Gruppo di sollev. in esecuz. compatta: capacità 60 l - 7,74 m3/h - 36 kPa</t>
  </si>
  <si>
    <t>01.03.03.05</t>
  </si>
  <si>
    <t>Anschluss Hebeanlage an den bestehenden Abflußstrang</t>
  </si>
  <si>
    <t>Collegamento impianto di sollevamento alla colonna di scarico esistente</t>
  </si>
  <si>
    <t>01.03.03.06</t>
  </si>
  <si>
    <t>Teilweiser Austausch des äußeren Abwasserkollektors: DN 150</t>
  </si>
  <si>
    <t>Sostituzione parziale del collettore di scarico acque reflue esterno: DN 150</t>
  </si>
  <si>
    <t>Summe Abwasser- und Entlüftungsanlagen mit Zubehör</t>
  </si>
  <si>
    <t>Tot. Impianti di scarico e di aerazione ed accessori</t>
  </si>
  <si>
    <t>Garten - Bewässerungsanlage</t>
  </si>
  <si>
    <t>Impianto irrigazione giardino</t>
  </si>
  <si>
    <t>01.04.01</t>
  </si>
  <si>
    <t>Komplette Bewässerungsanlage</t>
  </si>
  <si>
    <t>Impianto irriguo completo</t>
  </si>
  <si>
    <t>m2</t>
  </si>
  <si>
    <t>01.04.02</t>
  </si>
  <si>
    <t>Elektromagnetventile aus Kunststoff mit Regler:</t>
  </si>
  <si>
    <t>Elettrovalvola automatica in resina con regolatore:</t>
  </si>
  <si>
    <t>01.04.02.A</t>
  </si>
  <si>
    <t>Elektromagnetventile aus Kunststoff mit Regler: ø1“1/2 G</t>
  </si>
  <si>
    <t>Elettrovalvola automatica in resina con regolatore: ø 1"1/2 F</t>
  </si>
  <si>
    <t>01.04.02.B</t>
  </si>
  <si>
    <t>Elektromagnetventile aus Kunststoff mit Regler: ø2" G</t>
  </si>
  <si>
    <t>Elettrovalvola automatica in resina con regolatore: ø 2" F</t>
  </si>
  <si>
    <t>01.04.03</t>
  </si>
  <si>
    <t>Kupferkabel isol. feuerhemmend: 3x1,5mm2</t>
  </si>
  <si>
    <t>Cavo rame isol. termoplastico: 3x1,5mm2</t>
  </si>
  <si>
    <t>01.04.04</t>
  </si>
  <si>
    <t>Flexibles PVC-Rohr FMP: ø 50mm</t>
  </si>
  <si>
    <t>Tubo PVC flessibile FMP: ø 50mm</t>
  </si>
  <si>
    <t>01.04.05</t>
  </si>
  <si>
    <t>Dichter Elektrorohrverbinder</t>
  </si>
  <si>
    <t>Connettore stagno per cavi elettrici</t>
  </si>
  <si>
    <t>01.04.06</t>
  </si>
  <si>
    <t>Sensor zur Unterbrechung des Beregnungszyklus bei Regen</t>
  </si>
  <si>
    <t>Sensore per l'interruzione del ciclo d'irrigazione in caso di pioggia</t>
  </si>
  <si>
    <t>01.04.07</t>
  </si>
  <si>
    <t>Schacht für Elektromagnetventil 39,5x54x(H) 32 cm</t>
  </si>
  <si>
    <t>Pozzetto per elettrovalvole: 39,5x54x(H) 32 cm</t>
  </si>
  <si>
    <t>01.04.08</t>
  </si>
  <si>
    <t>Schacht für die Abwässersammlung Ø 330</t>
  </si>
  <si>
    <t>Pozzetto ricovero scarichi Ø 330</t>
  </si>
  <si>
    <t>01.04.09</t>
  </si>
  <si>
    <t>Abwasseranlage</t>
  </si>
  <si>
    <t>Scarico di linea</t>
  </si>
  <si>
    <t>01.04.10</t>
  </si>
  <si>
    <t>Kiesel-Entwässerung</t>
  </si>
  <si>
    <t>Sassaia drenaggio scarico</t>
  </si>
  <si>
    <t>01.04.11</t>
  </si>
  <si>
    <t>Druckleitung aus PE-HD, PN 10:</t>
  </si>
  <si>
    <t>Tubo in polietilene ad alta densità (PE-HD), PN 10:</t>
  </si>
  <si>
    <t>01.04.11.A</t>
  </si>
  <si>
    <t>Druckleitung aus PE-HD, PN 10: øa 32 * 3,0 mm</t>
  </si>
  <si>
    <t>Tubo in polietilene ad alta densità (PE-HD), PN 10: øa 32 * 3,0 mm</t>
  </si>
  <si>
    <t>01.04.11.B</t>
  </si>
  <si>
    <t>Druckleitung aus PE-HD, PN 10: øa 50 * 4,6 mm</t>
  </si>
  <si>
    <t>Tubo in polietilene ad alta densità (PE-HD), PN 10: øa 50 * 4,6 mm</t>
  </si>
  <si>
    <t>01.04.11.C</t>
  </si>
  <si>
    <t>Druckleitung aus PE-HD, PN 10: øa 75 * 6,9 mm</t>
  </si>
  <si>
    <t>Tubo in polietilene ad alta densità (PE-HD), PN 10: øa 75 * 6,9 mm</t>
  </si>
  <si>
    <t>01.04.12</t>
  </si>
  <si>
    <t>Wiederherstellung Bewässerungsnetz- Verbindungen</t>
  </si>
  <si>
    <t>Ripristino collegamenti rete irrigazione</t>
  </si>
  <si>
    <t>01.04.13</t>
  </si>
  <si>
    <t>Spülung der Rohrleitungen</t>
  </si>
  <si>
    <t>Spurgo delle tubazioni</t>
  </si>
  <si>
    <t>01.04.14</t>
  </si>
  <si>
    <t>Abnahme und Inbetriebnahme der Bewässerungsanlage</t>
  </si>
  <si>
    <t>Collaudo e messa in servizio impianto irriguo</t>
  </si>
  <si>
    <t>Summe Garten - Bewässerungsanlage</t>
  </si>
  <si>
    <t>Tot. Impianto irrigazione giardino</t>
  </si>
  <si>
    <t>Elektro- und Regelungsanlagen mit Zubehör</t>
  </si>
  <si>
    <t>Impianto elettrico e di regolazione ed accessori</t>
  </si>
  <si>
    <t>01.05.01</t>
  </si>
  <si>
    <t>Elektroschaltschrank 600 x 600 x 300 mm</t>
  </si>
  <si>
    <t>Quadro elettrico 600 x 600 x 300</t>
  </si>
  <si>
    <t>01.05.02</t>
  </si>
  <si>
    <t>Fehlerstrom-Schutzschalter: 2x25A / 30mA</t>
  </si>
  <si>
    <t>Interr. differenz.: 2x25A/ 30mA</t>
  </si>
  <si>
    <t>01.05.03</t>
  </si>
  <si>
    <t>Steuerung Einphasen- Umwälzumpe</t>
  </si>
  <si>
    <t>Comando pompa monofase</t>
  </si>
  <si>
    <t>01.05.04</t>
  </si>
  <si>
    <t>Regelgerät: Schalter 1x16A mit Kontrollampe</t>
  </si>
  <si>
    <t>Comando regolatore: interr. 1x16A con lamp. contr.</t>
  </si>
  <si>
    <t>01.05.05</t>
  </si>
  <si>
    <t>Montage Temperaturfühler</t>
  </si>
  <si>
    <t>Montaggio sonde temperatura</t>
  </si>
  <si>
    <t>01.05.06</t>
  </si>
  <si>
    <t>Elektroleitungen</t>
  </si>
  <si>
    <t>Linee elettriche</t>
  </si>
  <si>
    <t>01.05.07</t>
  </si>
  <si>
    <t>Potentialausgleichschiene</t>
  </si>
  <si>
    <t>Barra equipotenzialità</t>
  </si>
  <si>
    <t>01.05.08</t>
  </si>
  <si>
    <t>Potentialausgleich: Technikraum</t>
  </si>
  <si>
    <t>Colleg. equipotenz.: Locale Tecnico</t>
  </si>
  <si>
    <t>01.05.09</t>
  </si>
  <si>
    <t>Elektrische Anschlüsse</t>
  </si>
  <si>
    <t>Allacciamenti elettrici</t>
  </si>
  <si>
    <t>01.05.10</t>
  </si>
  <si>
    <t>Zentrales Alarmsystem</t>
  </si>
  <si>
    <t>Sistema di allarme centralizzato minima pressione rete idranti</t>
  </si>
  <si>
    <t>Summe Elektro- und Regelungsanlagen mit Zubehör</t>
  </si>
  <si>
    <t>Tot. Impianto elettrico e di regolazione ed accessori</t>
  </si>
  <si>
    <t>PARKGARAGE</t>
  </si>
  <si>
    <t>AUTORIMESSA</t>
  </si>
  <si>
    <t>02.01</t>
  </si>
  <si>
    <t>Luftverdichtungssystem Schleuse</t>
  </si>
  <si>
    <t>Sistema pressurizzazione filtri</t>
  </si>
  <si>
    <t>02.01.01</t>
  </si>
  <si>
    <t>Luftverdichtungssystem für Brandschutzschleuse</t>
  </si>
  <si>
    <t>Sistema di pressurizzazione per filtri a prova di fumo</t>
  </si>
  <si>
    <t>02.01.02</t>
  </si>
  <si>
    <t>Vormontierte Ansaugkanäle REI 120, Blechummantelung verzinkt</t>
  </si>
  <si>
    <t>Canali di aspirazione REI 120 premontato, rivestito in lamiera zincata</t>
  </si>
  <si>
    <t>Summe Luftverdichtungssystem Schleuse</t>
  </si>
  <si>
    <t>tot. Sistema pressurizzazione filtri</t>
  </si>
  <si>
    <t>02.02</t>
  </si>
  <si>
    <t>Brandschutzanlagen und Brandschutzausstattung</t>
  </si>
  <si>
    <t>Impianti ed attrezzature antincendio</t>
  </si>
  <si>
    <t>02.02.01</t>
  </si>
  <si>
    <t>Motorpumpenanschluß DN 65: Storz "B"</t>
  </si>
  <si>
    <t>Attacco motopompa DN 65: Storz "B"</t>
  </si>
  <si>
    <t>02.02.02</t>
  </si>
  <si>
    <t>Rohrnetztrenner mit Flanschen: DN 65 - 2 1/2"</t>
  </si>
  <si>
    <t>Disconnettore con flange: DN 65 - 2 1/2"</t>
  </si>
  <si>
    <t>02.02.03</t>
  </si>
  <si>
    <t>Schrägsitzventil mit Muffen: G 21/2"</t>
  </si>
  <si>
    <t>Valvola a manicotto con sede inclinata: G 21/2"</t>
  </si>
  <si>
    <t>02.02.04</t>
  </si>
  <si>
    <t>Schmutzfänger mit Flanschen: DN 65 - 2 1/2"</t>
  </si>
  <si>
    <t>Filtro d'impurità con flange: DN 65 - 2 1/2"</t>
  </si>
  <si>
    <t>02.02.05</t>
  </si>
  <si>
    <t>02.02.06</t>
  </si>
  <si>
    <t>02.02.07</t>
  </si>
  <si>
    <t>Druckwächter für Wasser</t>
  </si>
  <si>
    <t>Pressostato per acqua</t>
  </si>
  <si>
    <t>02.02.08</t>
  </si>
  <si>
    <t>Probe-Manometer: Ø 63 mm - 1/4"</t>
  </si>
  <si>
    <t>Manometro di prova: Ø 63 mm - 1/4"</t>
  </si>
  <si>
    <t>02.02.09</t>
  </si>
  <si>
    <t>Verzinktes, nahtloses Gewindestahlrohr:</t>
  </si>
  <si>
    <t>Tubo d'acciaio zincato senza saldatura:</t>
  </si>
  <si>
    <t>02.02.09.A</t>
  </si>
  <si>
    <t>Verzinktes, nahtloses Gewindestahlrohr: G 6/4"</t>
  </si>
  <si>
    <t>Tubo d'acciaio zincato senza saldatura: G 6/4"</t>
  </si>
  <si>
    <t>02.02.09.B</t>
  </si>
  <si>
    <t>Verzinktes, nahtloses Gewindestahlrohr: G 2"</t>
  </si>
  <si>
    <t>Tubo d'acciaio zincato senza saldatura: G 2"</t>
  </si>
  <si>
    <t>02.02.09.C</t>
  </si>
  <si>
    <t>Verzinktes, nahtloses Gewindestahlrohr: G 2 1/2"</t>
  </si>
  <si>
    <t>Tubo d'acciaio zincato senza saldatura: G 2 1/2"</t>
  </si>
  <si>
    <t>02.02.10</t>
  </si>
  <si>
    <t>Rohrisolierung mit Alu-Abdeckung: Ø Rohr 1"1/2 - Wandstärke 30 mm</t>
  </si>
  <si>
    <t>Isolamento di tubi con protezione in alluminio: Ø tubo 1"1/2 - spess. 30 mm</t>
  </si>
  <si>
    <t>02.02.11</t>
  </si>
  <si>
    <t>Rohrisolierung mit Alu-Abdeckung:  Wandstärke 40 mm</t>
  </si>
  <si>
    <t>Isolamento di tubi con protezione in alluminio: spess. 40 mm</t>
  </si>
  <si>
    <t>02.02.11.A</t>
  </si>
  <si>
    <t>Rohrisolierung mit Alu-Abdeckung: Ø Rohr 2" - Wandstärke 40 mm</t>
  </si>
  <si>
    <t>Isolam. termico di tubi con protezione in all.: Ø tubo 2" - spess. 40 mm</t>
  </si>
  <si>
    <t>02.02.11.B</t>
  </si>
  <si>
    <t>Rohrisolierung mit Alu-Abdeckung: Ø Rohr 2"1/2 - Wandstärke 40 mm</t>
  </si>
  <si>
    <t>Isolam. termico di tubi con protezione in all.: Ø tubo 2"1/2 - spess. 40 mm</t>
  </si>
  <si>
    <t>02.02.12</t>
  </si>
  <si>
    <t>Tragbarer Pulver-Feuerlöscher: 55A-233BC / 6kg komplett mit Schutzkasten</t>
  </si>
  <si>
    <t>Estintore portatile a polvere: 55A-233BC / 6 kg completo di cassetta</t>
  </si>
  <si>
    <t>02.02.13</t>
  </si>
  <si>
    <t>Wandhydranten Aufputz</t>
  </si>
  <si>
    <t>Idrante a parete</t>
  </si>
  <si>
    <t>02.02.14</t>
  </si>
  <si>
    <t>Wiedermontage Wandhydrant (wiedergewonnen)</t>
  </si>
  <si>
    <t>Rimontaggio idrante a parete (recuperato)</t>
  </si>
  <si>
    <t>02.02.15</t>
  </si>
  <si>
    <t>02.02.16</t>
  </si>
  <si>
    <t>Abnahme für die Brandschutzanlage</t>
  </si>
  <si>
    <t>Collaudo impianto idrico antincendio</t>
  </si>
  <si>
    <t>02.02.17</t>
  </si>
  <si>
    <t>Brandschutz- Beschilderung</t>
  </si>
  <si>
    <t>Segnaletica di sicurezza antincendi</t>
  </si>
  <si>
    <t>Summe Brandschutzanlagen und Brandschutzausstattung</t>
  </si>
  <si>
    <t>Tot. Impianti ed attrezzature antincendio</t>
  </si>
  <si>
    <t>F1</t>
  </si>
  <si>
    <r>
      <t xml:space="preserve">GESAMTSUMME HAUSTECHNIK GEBÄUDESANIERUNG </t>
    </r>
    <r>
      <rPr>
        <sz val="10"/>
        <rFont val="Arial"/>
        <family val="2"/>
      </rPr>
      <t>(Summe 394-549)</t>
    </r>
  </si>
  <si>
    <r>
      <t xml:space="preserve">TOTALE IMIANTISTICA RISTRUTT. EDIFICIO          </t>
    </r>
    <r>
      <rPr>
        <sz val="10"/>
        <rFont val="Arial"/>
        <family val="2"/>
      </rPr>
      <t>(somma 394-549)</t>
    </r>
  </si>
  <si>
    <t>F2</t>
  </si>
  <si>
    <r>
      <t xml:space="preserve">GESAMTSUMME HAUSTECHNIK GARAGENSANIERUNG </t>
    </r>
    <r>
      <rPr>
        <sz val="10"/>
        <rFont val="Arial"/>
        <family val="2"/>
      </rPr>
      <t>(Summe 550-571)</t>
    </r>
  </si>
  <si>
    <r>
      <t xml:space="preserve">TOTATLE IMPIANTISTICA RISTRUTT. GARAGE </t>
    </r>
    <r>
      <rPr>
        <sz val="10"/>
        <rFont val="Arial"/>
        <family val="2"/>
      </rPr>
      <t>(somma 550-571)</t>
    </r>
  </si>
  <si>
    <r>
      <t xml:space="preserve">GESAMT HAUSTECHNIK </t>
    </r>
    <r>
      <rPr>
        <sz val="11"/>
        <rFont val="Arial"/>
        <family val="2"/>
      </rPr>
      <t>(Summe F1+F2)</t>
    </r>
  </si>
  <si>
    <r>
      <t xml:space="preserve">TOTALE IMPIANTISTICA </t>
    </r>
    <r>
      <rPr>
        <sz val="11"/>
        <rFont val="Arial"/>
        <family val="2"/>
      </rPr>
      <t>(somma F1+F2)</t>
    </r>
  </si>
  <si>
    <t>ZUSAMMENFASSUNG</t>
  </si>
  <si>
    <t>RIASSUNTO</t>
  </si>
  <si>
    <t>A)</t>
  </si>
  <si>
    <r>
      <t xml:space="preserve">GESAMT INSTANDHALTUNG GEBÄUDE </t>
    </r>
    <r>
      <rPr>
        <sz val="10"/>
        <rFont val="Arial"/>
        <family val="2"/>
      </rPr>
      <t xml:space="preserve"> (Summe 1-171)</t>
    </r>
  </si>
  <si>
    <r>
      <t>TOTALE RISTRUTTURAZIONE EDIFICIO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(tot. 1-171)</t>
    </r>
  </si>
  <si>
    <t>B)</t>
  </si>
  <si>
    <r>
      <t xml:space="preserve">GESAMT AUSSENGESTALTUNG  </t>
    </r>
    <r>
      <rPr>
        <sz val="10"/>
        <rFont val="Arial"/>
        <family val="2"/>
      </rPr>
      <t>(Summe 172-228)</t>
    </r>
  </si>
  <si>
    <r>
      <t>TOTALE SISTEMAZIONE ESTERNA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(tot. 172-228)</t>
    </r>
  </si>
  <si>
    <t>C)</t>
  </si>
  <si>
    <r>
      <t xml:space="preserve">GESAMT ANPASSUNG GARAGE  </t>
    </r>
    <r>
      <rPr>
        <sz val="10"/>
        <rFont val="Arial"/>
        <family val="2"/>
      </rPr>
      <t>(Summe 229-270)</t>
    </r>
  </si>
  <si>
    <r>
      <t xml:space="preserve">TOTALE ADEGUAMENTO GARAGE  </t>
    </r>
    <r>
      <rPr>
        <sz val="10"/>
        <rFont val="Arial"/>
        <family val="2"/>
      </rPr>
      <t xml:space="preserve"> (tot. 229-270)</t>
    </r>
  </si>
  <si>
    <t>D)</t>
  </si>
  <si>
    <r>
      <t xml:space="preserve">GESAMTAUSBAU BARRIEREFREIE WOHNUNG  </t>
    </r>
    <r>
      <rPr>
        <sz val="10"/>
        <rFont val="Arial"/>
        <family val="2"/>
      </rPr>
      <t>(Summe 270-300)</t>
    </r>
  </si>
  <si>
    <t>TOTALE COSTRUZIONE APPARTAMENTO INTEGRAB.</t>
  </si>
  <si>
    <t>GESAMT A-D</t>
  </si>
  <si>
    <t>TOTALE  A-D</t>
  </si>
  <si>
    <t>E)</t>
  </si>
  <si>
    <r>
      <t xml:space="preserve">GESAMT ELEKTROANLAGE  </t>
    </r>
    <r>
      <rPr>
        <sz val="10"/>
        <rFont val="Arial"/>
        <family val="2"/>
      </rPr>
      <t>(Summe 301-393)</t>
    </r>
  </si>
  <si>
    <r>
      <t>TOTALE IMPIANTO ELETTICO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(tot. 301-393)</t>
    </r>
  </si>
  <si>
    <t>F)</t>
  </si>
  <si>
    <r>
      <t xml:space="preserve">GESAMT HAUSTECHNIK  </t>
    </r>
    <r>
      <rPr>
        <sz val="10"/>
        <rFont val="Arial"/>
        <family val="2"/>
      </rPr>
      <t>(Summe 394-571)</t>
    </r>
  </si>
  <si>
    <r>
      <t xml:space="preserve">TOTALE IMPIANTISTICA TECNICA 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(tot. 394-571)</t>
    </r>
  </si>
  <si>
    <t>G)</t>
  </si>
  <si>
    <r>
      <t xml:space="preserve">BETRAG DER ARBEITEN  (Summe A-F),                         </t>
    </r>
    <r>
      <rPr>
        <sz val="11"/>
        <rFont val="Arial"/>
        <family val="2"/>
      </rPr>
      <t xml:space="preserve">  (dem Abschlag unterworfen)</t>
    </r>
  </si>
  <si>
    <r>
      <t xml:space="preserve">SOMMA  LAVORI              (totale A-F)                                </t>
    </r>
    <r>
      <rPr>
        <sz val="11"/>
        <rFont val="Arial"/>
        <family val="2"/>
      </rPr>
      <t xml:space="preserve">     (soggetto a ribasso)</t>
    </r>
  </si>
  <si>
    <t>90</t>
  </si>
  <si>
    <t>SICHERHEITSKOSTEN</t>
  </si>
  <si>
    <t>COSTI DELLA SICUREZZA</t>
  </si>
  <si>
    <t>90.01</t>
  </si>
  <si>
    <t>Besondere Sicherheitskosten für Arbeiten Wohnhaus</t>
  </si>
  <si>
    <t>Costi specifici della sicurezza per ristrutturazione edificio</t>
  </si>
  <si>
    <t>90.02</t>
  </si>
  <si>
    <t>Besondere Sicherheitskosten Arbeiten Garage</t>
  </si>
  <si>
    <t>Costi specifici della sicurezza per sistemazione garage</t>
  </si>
  <si>
    <t>H)</t>
  </si>
  <si>
    <r>
      <t xml:space="preserve">SICHERHEITSKOSTEN  </t>
    </r>
    <r>
      <rPr>
        <sz val="11"/>
        <rFont val="Arial"/>
        <family val="2"/>
      </rPr>
      <t xml:space="preserve"> (nicht dem Abschlag unterworfen)</t>
    </r>
  </si>
  <si>
    <r>
      <t xml:space="preserve">COSTI DELLA SICUREZZA     </t>
    </r>
    <r>
      <rPr>
        <sz val="11"/>
        <rFont val="Arial"/>
        <family val="2"/>
      </rPr>
      <t xml:space="preserve">  (non soggetto a ribasso)</t>
    </r>
  </si>
  <si>
    <t>AUSSCHREIBUNGSBETRAG  (Summe G+H)</t>
  </si>
  <si>
    <t>IMPORTO DELL'APPALTO  (somma G+H)</t>
  </si>
  <si>
    <r>
      <rPr>
        <b/>
        <sz val="14"/>
        <rFont val="Arial"/>
        <family val="2"/>
      </rPr>
      <t>COMUNE DI  MERANO-SINIGO</t>
    </r>
    <r>
      <rPr>
        <sz val="11"/>
        <rFont val="Arial"/>
        <family val="2"/>
      </rPr>
      <t xml:space="preserve">, Via F. Filzi  9-19: Lavori di manutenzione straordinaria - </t>
    </r>
    <r>
      <rPr>
        <b/>
        <sz val="11"/>
        <rFont val="Arial"/>
        <family val="2"/>
      </rPr>
      <t>Prog. No. 6050</t>
    </r>
  </si>
  <si>
    <r>
      <rPr>
        <b/>
        <sz val="14"/>
        <rFont val="Arial"/>
        <family val="2"/>
      </rPr>
      <t>GEMEINDE MERAN-SINICH</t>
    </r>
    <r>
      <rPr>
        <sz val="10"/>
        <rFont val="Arial"/>
        <family val="2"/>
      </rPr>
      <t>, F. Filzistr. 9-19: Außerordentliche Instandhaltungsarbeiten -</t>
    </r>
    <r>
      <rPr>
        <b/>
        <sz val="10"/>
        <rFont val="Arial"/>
        <family val="2"/>
      </rPr>
      <t xml:space="preserve"> Proj. Nr. 6050</t>
    </r>
  </si>
  <si>
    <t>Abbruch Aufzugsschacht L2, Hausnr.F.Filzi 19</t>
  </si>
  <si>
    <t>Imperm. vertic.: 2spalmat. pittura bitum. Freddo; 200g/m²</t>
  </si>
  <si>
    <t>Realizzazione di rampe per disabili, avvesso a ascensori L2</t>
  </si>
  <si>
    <t>Rimozione e rinnovo pavimento in marmo per negozi</t>
  </si>
  <si>
    <t>Rifiniture edili ai pianerottoli di sbarco dell'ascensore</t>
  </si>
  <si>
    <t>Isolante minerale per pareti, 8cm</t>
  </si>
  <si>
    <t>Isolante minerale per pareti, 5cm</t>
  </si>
  <si>
    <t>Grondaia ad incasso in legno</t>
  </si>
  <si>
    <t xml:space="preserve">copert. colmo in lamiera zinc. e preverniciata, 6/10mm </t>
  </si>
  <si>
    <t>Rinnenwinkel kastenf. Einlegerinnen,25/15(H); 6/10</t>
  </si>
  <si>
    <t>Rinnenendstück für Einlegerinnen in verz. besch. St.blech; 6/10</t>
  </si>
  <si>
    <t>Scavo a sezione risretta  per sistemazione estern</t>
  </si>
  <si>
    <t>Reinterri con ghiaia lavata, 30/70 per sistemazione esterna</t>
  </si>
  <si>
    <t>rimozione della terra sopra il solaio del Garage</t>
  </si>
  <si>
    <t>Strato drenante in ghiaia, 15cm</t>
  </si>
  <si>
    <t>riempimenti in ghiaia lavata, 30/70, lateralmen e muri del garage</t>
  </si>
  <si>
    <t>Terra da coltivo</t>
  </si>
  <si>
    <t>rinnovo sistema smaltimento acque piovane F. Filzi 1-3</t>
  </si>
  <si>
    <t>einflügelige Brandschutztür REI 120 in Stahl; Bt.verz. Nr. d4.6a</t>
  </si>
  <si>
    <t>Pt tagliaf. ad anta REI 120 in acciaio; rif.ab. d 4.6a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</si>
</sst>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#,##0.00_ ;[Red]\-#,##0.00\ "/>
    <numFmt numFmtId="168" formatCode="General;[Red]\-General;[Red]General"/>
    <numFmt numFmtId="169" formatCode="#,##0.0000_ ;[Red]\-#,##0.0000\ "/>
    <numFmt numFmtId="170" formatCode="#,##0.000_ ;[Red]\-#,##0.000\ "/>
    <numFmt numFmtId="171" formatCode="#,##0.00000_ ;[Red]\-#,##0.00000\ "/>
    <numFmt numFmtId="172" formatCode="dd/\ mm"/>
    <numFmt numFmtId="173" formatCode="dd/mm/yy"/>
    <numFmt numFmtId="174" formatCode="0.0%"/>
    <numFmt numFmtId="175" formatCode="0.000%"/>
  </numFmts>
  <fonts count="4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15" applyFont="1" applyProtection="1">
      <alignment/>
      <protection/>
    </xf>
    <xf numFmtId="0" fontId="0" fillId="0" borderId="0" xfId="15" applyFont="1" applyAlignment="1" applyProtection="1">
      <alignment vertical="center" wrapText="1"/>
      <protection/>
    </xf>
    <xf numFmtId="4" fontId="0" fillId="0" borderId="0" xfId="15" applyNumberFormat="1" applyFont="1" applyProtection="1">
      <alignment/>
      <protection/>
    </xf>
    <xf numFmtId="167" fontId="0" fillId="0" borderId="0" xfId="15" applyNumberFormat="1" applyFont="1" applyProtection="1">
      <alignment/>
      <protection/>
    </xf>
    <xf numFmtId="0" fontId="2" fillId="0" borderId="0" xfId="15" applyFont="1" applyAlignment="1" applyProtection="1">
      <alignment horizontal="center" vertical="center" wrapText="1"/>
      <protection/>
    </xf>
    <xf numFmtId="167" fontId="2" fillId="0" borderId="0" xfId="15" applyNumberFormat="1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 applyProtection="1">
      <alignment wrapText="1"/>
      <protection/>
    </xf>
    <xf numFmtId="167" fontId="0" fillId="0" borderId="0" xfId="15" applyNumberFormat="1" applyFont="1" applyFill="1" applyBorder="1" applyAlignment="1" applyProtection="1">
      <alignment wrapText="1"/>
      <protection/>
    </xf>
    <xf numFmtId="167" fontId="6" fillId="0" borderId="0" xfId="15" applyNumberFormat="1" applyFont="1" applyAlignment="1" applyProtection="1">
      <alignment wrapText="1"/>
      <protection locked="0"/>
    </xf>
    <xf numFmtId="2" fontId="3" fillId="0" borderId="0" xfId="15" applyNumberFormat="1" applyFont="1" applyProtection="1">
      <alignment/>
      <protection/>
    </xf>
    <xf numFmtId="167" fontId="6" fillId="0" borderId="0" xfId="15" applyNumberFormat="1" applyFont="1" applyAlignment="1" applyProtection="1">
      <alignment vertical="center"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15" applyFont="1" applyProtection="1">
      <alignment/>
      <protection/>
    </xf>
    <xf numFmtId="167" fontId="6" fillId="0" borderId="0" xfId="15" applyNumberFormat="1" applyFont="1" applyAlignment="1" applyProtection="1">
      <alignment wrapText="1"/>
      <protection/>
    </xf>
    <xf numFmtId="167" fontId="6" fillId="0" borderId="0" xfId="15" applyNumberFormat="1" applyFont="1" applyFill="1" applyAlignment="1" applyProtection="1">
      <alignment wrapText="1"/>
      <protection/>
    </xf>
    <xf numFmtId="0" fontId="3" fillId="0" borderId="0" xfId="15" applyFont="1" applyAlignment="1" applyProtection="1">
      <alignment vertical="top" wrapText="1"/>
      <protection/>
    </xf>
    <xf numFmtId="4" fontId="0" fillId="0" borderId="0" xfId="15" applyNumberFormat="1" applyFont="1" applyBorder="1" applyAlignment="1" applyProtection="1">
      <alignment horizontal="right"/>
      <protection/>
    </xf>
    <xf numFmtId="0" fontId="2" fillId="0" borderId="10" xfId="15" applyFont="1" applyBorder="1" applyAlignment="1" applyProtection="1">
      <alignment horizontal="center" vertical="center" wrapText="1"/>
      <protection/>
    </xf>
    <xf numFmtId="2" fontId="3" fillId="0" borderId="10" xfId="15" applyNumberFormat="1" applyFont="1" applyBorder="1" applyProtection="1">
      <alignment/>
      <protection/>
    </xf>
    <xf numFmtId="167" fontId="6" fillId="0" borderId="10" xfId="15" applyNumberFormat="1" applyFont="1" applyBorder="1" applyAlignment="1" applyProtection="1">
      <alignment wrapText="1"/>
      <protection locked="0"/>
    </xf>
    <xf numFmtId="0" fontId="0" fillId="0" borderId="10" xfId="15" applyFont="1" applyBorder="1" applyAlignment="1" applyProtection="1">
      <alignment wrapText="1"/>
      <protection/>
    </xf>
    <xf numFmtId="167" fontId="0" fillId="0" borderId="10" xfId="15" applyNumberFormat="1" applyFont="1" applyFill="1" applyBorder="1" applyAlignment="1" applyProtection="1">
      <alignment wrapText="1"/>
      <protection/>
    </xf>
    <xf numFmtId="167" fontId="2" fillId="0" borderId="0" xfId="15" applyNumberFormat="1" applyFont="1" applyFill="1" applyBorder="1" applyAlignment="1" applyProtection="1">
      <alignment wrapText="1"/>
      <protection/>
    </xf>
    <xf numFmtId="0" fontId="2" fillId="0" borderId="0" xfId="15" applyFont="1" applyAlignment="1" applyProtection="1">
      <alignment horizontal="left" vertical="center" wrapText="1"/>
      <protection/>
    </xf>
    <xf numFmtId="2" fontId="3" fillId="0" borderId="11" xfId="15" applyNumberFormat="1" applyFont="1" applyBorder="1" applyProtection="1">
      <alignment/>
      <protection/>
    </xf>
    <xf numFmtId="4" fontId="0" fillId="0" borderId="11" xfId="15" applyNumberFormat="1" applyFont="1" applyBorder="1" applyAlignment="1" applyProtection="1">
      <alignment horizontal="right"/>
      <protection/>
    </xf>
    <xf numFmtId="0" fontId="0" fillId="0" borderId="11" xfId="15" applyFont="1" applyBorder="1" applyAlignment="1" applyProtection="1">
      <alignment wrapText="1"/>
      <protection/>
    </xf>
    <xf numFmtId="167" fontId="9" fillId="0" borderId="12" xfId="15" applyNumberFormat="1" applyFont="1" applyFill="1" applyBorder="1" applyAlignment="1" applyProtection="1">
      <alignment wrapText="1"/>
      <protection/>
    </xf>
    <xf numFmtId="0" fontId="1" fillId="0" borderId="0" xfId="15" applyFont="1" applyProtection="1">
      <alignment/>
      <protection/>
    </xf>
    <xf numFmtId="3" fontId="0" fillId="0" borderId="0" xfId="15" applyNumberFormat="1" applyFont="1" applyAlignment="1" applyProtection="1">
      <alignment horizontal="center"/>
      <protection/>
    </xf>
    <xf numFmtId="49" fontId="0" fillId="0" borderId="0" xfId="15" applyNumberFormat="1" applyFont="1" applyProtection="1">
      <alignment/>
      <protection/>
    </xf>
    <xf numFmtId="0" fontId="0" fillId="0" borderId="0" xfId="15" applyFont="1" applyBorder="1" applyProtection="1">
      <alignment/>
      <protection/>
    </xf>
    <xf numFmtId="4" fontId="2" fillId="0" borderId="0" xfId="15" applyNumberFormat="1" applyFont="1" applyBorder="1" applyAlignment="1" applyProtection="1">
      <alignment horizontal="right"/>
      <protection/>
    </xf>
    <xf numFmtId="3" fontId="0" fillId="0" borderId="0" xfId="15" applyNumberFormat="1" applyFont="1" applyBorder="1" applyAlignment="1" applyProtection="1">
      <alignment horizontal="center"/>
      <protection/>
    </xf>
    <xf numFmtId="0" fontId="2" fillId="0" borderId="0" xfId="15" applyFont="1" applyBorder="1" applyProtection="1">
      <alignment/>
      <protection/>
    </xf>
    <xf numFmtId="4" fontId="3" fillId="0" borderId="13" xfId="15" applyNumberFormat="1" applyFont="1" applyBorder="1" applyAlignment="1" applyProtection="1">
      <alignment horizontal="right"/>
      <protection/>
    </xf>
    <xf numFmtId="4" fontId="2" fillId="0" borderId="14" xfId="15" applyNumberFormat="1" applyFont="1" applyBorder="1" applyAlignment="1" applyProtection="1">
      <alignment horizontal="right"/>
      <protection/>
    </xf>
    <xf numFmtId="0" fontId="2" fillId="0" borderId="0" xfId="15" applyFont="1" applyBorder="1" applyAlignment="1" applyProtection="1">
      <alignment horizontal="center" vertical="center" wrapText="1"/>
      <protection/>
    </xf>
    <xf numFmtId="0" fontId="0" fillId="0" borderId="0" xfId="15" applyFont="1" applyBorder="1" applyAlignment="1" applyProtection="1">
      <alignment wrapText="1"/>
      <protection/>
    </xf>
    <xf numFmtId="4" fontId="3" fillId="0" borderId="0" xfId="15" applyNumberFormat="1" applyFont="1" applyBorder="1" applyAlignment="1" applyProtection="1">
      <alignment horizontal="right"/>
      <protection/>
    </xf>
    <xf numFmtId="0" fontId="10" fillId="0" borderId="0" xfId="15" applyFont="1" applyBorder="1" applyProtection="1">
      <alignment/>
      <protection/>
    </xf>
    <xf numFmtId="0" fontId="0" fillId="0" borderId="15" xfId="15" applyFont="1" applyBorder="1" applyProtection="1">
      <alignment/>
      <protection/>
    </xf>
    <xf numFmtId="4" fontId="1" fillId="0" borderId="15" xfId="15" applyNumberFormat="1" applyFont="1" applyBorder="1" applyAlignment="1" applyProtection="1">
      <alignment horizontal="right"/>
      <protection/>
    </xf>
    <xf numFmtId="0" fontId="0" fillId="0" borderId="15" xfId="15" applyFont="1" applyBorder="1" applyAlignment="1" applyProtection="1">
      <alignment wrapText="1"/>
      <protection/>
    </xf>
    <xf numFmtId="2" fontId="3" fillId="0" borderId="0" xfId="15" applyNumberFormat="1" applyFont="1" applyBorder="1" applyProtection="1">
      <alignment/>
      <protection/>
    </xf>
    <xf numFmtId="49" fontId="10" fillId="0" borderId="0" xfId="15" applyNumberFormat="1" applyFont="1" applyBorder="1" applyProtection="1">
      <alignment/>
      <protection/>
    </xf>
    <xf numFmtId="4" fontId="10" fillId="0" borderId="0" xfId="15" applyNumberFormat="1" applyFont="1" applyBorder="1" applyAlignment="1" applyProtection="1">
      <alignment horizontal="right"/>
      <protection/>
    </xf>
    <xf numFmtId="4" fontId="9" fillId="0" borderId="0" xfId="15" applyNumberFormat="1" applyFont="1" applyBorder="1" applyAlignment="1" applyProtection="1">
      <alignment horizontal="right"/>
      <protection/>
    </xf>
    <xf numFmtId="49" fontId="10" fillId="0" borderId="15" xfId="15" applyNumberFormat="1" applyFont="1" applyBorder="1" applyProtection="1">
      <alignment/>
      <protection/>
    </xf>
    <xf numFmtId="4" fontId="10" fillId="0" borderId="15" xfId="15" applyNumberFormat="1" applyFont="1" applyBorder="1" applyAlignment="1" applyProtection="1">
      <alignment horizontal="right"/>
      <protection/>
    </xf>
    <xf numFmtId="4" fontId="2" fillId="0" borderId="15" xfId="15" applyNumberFormat="1" applyFont="1" applyBorder="1" applyAlignment="1" applyProtection="1">
      <alignment horizontal="right"/>
      <protection/>
    </xf>
    <xf numFmtId="4" fontId="0" fillId="0" borderId="15" xfId="15" applyNumberFormat="1" applyFont="1" applyBorder="1" applyAlignment="1" applyProtection="1">
      <alignment horizontal="right"/>
      <protection/>
    </xf>
    <xf numFmtId="0" fontId="2" fillId="0" borderId="15" xfId="15" applyFont="1" applyBorder="1" applyAlignment="1" applyProtection="1">
      <alignment horizontal="center" vertical="center" wrapText="1"/>
      <protection/>
    </xf>
    <xf numFmtId="4" fontId="9" fillId="0" borderId="15" xfId="15" applyNumberFormat="1" applyFont="1" applyBorder="1" applyAlignment="1" applyProtection="1">
      <alignment horizontal="right"/>
      <protection/>
    </xf>
    <xf numFmtId="4" fontId="1" fillId="0" borderId="16" xfId="15" applyNumberFormat="1" applyFont="1" applyBorder="1" applyAlignment="1" applyProtection="1">
      <alignment horizontal="right"/>
      <protection/>
    </xf>
    <xf numFmtId="3" fontId="1" fillId="0" borderId="0" xfId="15" applyNumberFormat="1" applyFont="1" applyBorder="1" applyAlignment="1" applyProtection="1">
      <alignment horizontal="left"/>
      <protection/>
    </xf>
    <xf numFmtId="167" fontId="0" fillId="0" borderId="0" xfId="15" applyNumberFormat="1" applyFont="1" applyFill="1" applyAlignment="1" applyProtection="1">
      <alignment wrapText="1"/>
      <protection locked="0"/>
    </xf>
    <xf numFmtId="4" fontId="0" fillId="0" borderId="0" xfId="15" applyNumberFormat="1" applyFont="1" applyBorder="1" applyAlignment="1" applyProtection="1">
      <alignment horizontal="right"/>
      <protection/>
    </xf>
    <xf numFmtId="49" fontId="10" fillId="0" borderId="0" xfId="15" applyNumberFormat="1" applyFont="1" applyAlignment="1" applyProtection="1">
      <alignment horizontal="center" vertical="center"/>
      <protection/>
    </xf>
    <xf numFmtId="49" fontId="0" fillId="0" borderId="0" xfId="15" applyNumberFormat="1" applyFont="1" applyAlignment="1" applyProtection="1">
      <alignment horizontal="center" vertical="center"/>
      <protection/>
    </xf>
    <xf numFmtId="0" fontId="0" fillId="0" borderId="0" xfId="15" applyFont="1" applyAlignment="1" applyProtection="1">
      <alignment horizontal="center" wrapText="1"/>
      <protection/>
    </xf>
    <xf numFmtId="0" fontId="0" fillId="0" borderId="0" xfId="15" applyFont="1" applyAlignment="1" applyProtection="1">
      <alignment horizontal="center"/>
      <protection/>
    </xf>
    <xf numFmtId="49" fontId="0" fillId="0" borderId="10" xfId="15" applyNumberFormat="1" applyFont="1" applyBorder="1" applyAlignment="1" applyProtection="1">
      <alignment horizontal="center" vertical="center"/>
      <protection/>
    </xf>
    <xf numFmtId="0" fontId="2" fillId="0" borderId="0" xfId="15" applyFont="1" applyBorder="1" applyAlignment="1" applyProtection="1">
      <alignment wrapText="1"/>
      <protection/>
    </xf>
    <xf numFmtId="0" fontId="0" fillId="0" borderId="10" xfId="15" applyFont="1" applyBorder="1" applyAlignment="1" applyProtection="1">
      <alignment horizontal="center"/>
      <protection/>
    </xf>
    <xf numFmtId="0" fontId="0" fillId="0" borderId="0" xfId="15" applyFont="1" applyAlignment="1" applyProtection="1">
      <alignment wrapText="1"/>
      <protection/>
    </xf>
    <xf numFmtId="0" fontId="0" fillId="0" borderId="10" xfId="15" applyFont="1" applyBorder="1" applyAlignment="1" applyProtection="1">
      <alignment wrapText="1"/>
      <protection/>
    </xf>
    <xf numFmtId="0" fontId="0" fillId="0" borderId="10" xfId="15" applyFont="1" applyBorder="1" applyAlignment="1" applyProtection="1">
      <alignment horizontal="center" wrapText="1"/>
      <protection/>
    </xf>
    <xf numFmtId="3" fontId="11" fillId="0" borderId="17" xfId="15" applyNumberFormat="1" applyFont="1" applyBorder="1" applyAlignment="1" applyProtection="1">
      <alignment horizontal="center"/>
      <protection/>
    </xf>
    <xf numFmtId="49" fontId="11" fillId="0" borderId="11" xfId="15" applyNumberFormat="1" applyFont="1" applyBorder="1" applyProtection="1">
      <alignment/>
      <protection/>
    </xf>
    <xf numFmtId="0" fontId="9" fillId="0" borderId="11" xfId="15" applyFont="1" applyBorder="1" applyAlignment="1" applyProtection="1">
      <alignment wrapText="1"/>
      <protection/>
    </xf>
    <xf numFmtId="4" fontId="11" fillId="0" borderId="11" xfId="15" applyNumberFormat="1" applyFont="1" applyBorder="1" applyAlignment="1" applyProtection="1">
      <alignment horizontal="right"/>
      <protection/>
    </xf>
    <xf numFmtId="167" fontId="6" fillId="0" borderId="11" xfId="15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15" applyFont="1" applyAlignment="1" applyProtection="1">
      <alignment horizontal="center"/>
      <protection/>
    </xf>
    <xf numFmtId="2" fontId="0" fillId="0" borderId="0" xfId="15" applyNumberFormat="1" applyFont="1" applyProtection="1">
      <alignment/>
      <protection/>
    </xf>
    <xf numFmtId="0" fontId="0" fillId="0" borderId="0" xfId="15" applyFont="1" applyBorder="1" applyAlignment="1" applyProtection="1">
      <alignment horizontal="left"/>
      <protection/>
    </xf>
    <xf numFmtId="0" fontId="0" fillId="0" borderId="0" xfId="15" applyFont="1" applyBorder="1" applyAlignment="1" applyProtection="1">
      <alignment horizontal="center"/>
      <protection/>
    </xf>
    <xf numFmtId="2" fontId="0" fillId="0" borderId="0" xfId="15" applyNumberFormat="1" applyFont="1" applyBorder="1" applyProtection="1">
      <alignment/>
      <protection/>
    </xf>
    <xf numFmtId="0" fontId="10" fillId="0" borderId="0" xfId="15" applyFont="1" applyBorder="1" applyAlignment="1" applyProtection="1">
      <alignment horizontal="left"/>
      <protection/>
    </xf>
    <xf numFmtId="0" fontId="10" fillId="0" borderId="0" xfId="15" applyFont="1" applyBorder="1" applyAlignment="1" applyProtection="1">
      <alignment horizontal="center"/>
      <protection/>
    </xf>
    <xf numFmtId="2" fontId="10" fillId="0" borderId="0" xfId="15" applyNumberFormat="1" applyFont="1" applyBorder="1" applyProtection="1">
      <alignment/>
      <protection/>
    </xf>
    <xf numFmtId="0" fontId="10" fillId="0" borderId="0" xfId="15" applyFont="1" applyProtection="1">
      <alignment/>
      <protection/>
    </xf>
    <xf numFmtId="0" fontId="10" fillId="0" borderId="0" xfId="15" applyFont="1" applyAlignment="1" applyProtection="1">
      <alignment horizontal="center"/>
      <protection/>
    </xf>
    <xf numFmtId="49" fontId="0" fillId="0" borderId="0" xfId="15" applyNumberFormat="1" applyFont="1" applyAlignment="1" applyProtection="1">
      <alignment horizontal="left"/>
      <protection/>
    </xf>
    <xf numFmtId="0" fontId="2" fillId="0" borderId="0" xfId="15" applyFont="1" applyBorder="1" applyAlignment="1" applyProtection="1">
      <alignment horizontal="center"/>
      <protection/>
    </xf>
    <xf numFmtId="0" fontId="2" fillId="0" borderId="11" xfId="15" applyFont="1" applyBorder="1" applyAlignment="1" applyProtection="1">
      <alignment wrapText="1"/>
      <protection/>
    </xf>
    <xf numFmtId="0" fontId="2" fillId="0" borderId="11" xfId="15" applyFont="1" applyBorder="1" applyAlignment="1" applyProtection="1">
      <alignment horizontal="center"/>
      <protection/>
    </xf>
    <xf numFmtId="0" fontId="0" fillId="0" borderId="0" xfId="15" applyFont="1" applyBorder="1" applyAlignment="1" applyProtection="1">
      <alignment horizontal="center"/>
      <protection/>
    </xf>
    <xf numFmtId="167" fontId="6" fillId="0" borderId="0" xfId="15" applyNumberFormat="1" applyFont="1" applyBorder="1" applyAlignment="1" applyProtection="1">
      <alignment wrapText="1"/>
      <protection/>
    </xf>
    <xf numFmtId="0" fontId="10" fillId="0" borderId="0" xfId="15" applyFont="1" applyBorder="1" applyAlignment="1" applyProtection="1">
      <alignment wrapText="1"/>
      <protection/>
    </xf>
    <xf numFmtId="0" fontId="10" fillId="0" borderId="15" xfId="15" applyFont="1" applyBorder="1" applyAlignment="1" applyProtection="1">
      <alignment wrapText="1"/>
      <protection/>
    </xf>
    <xf numFmtId="4" fontId="0" fillId="0" borderId="0" xfId="15" applyNumberFormat="1" applyFont="1" applyBorder="1" applyAlignment="1" applyProtection="1">
      <alignment horizontal="right"/>
      <protection locked="0"/>
    </xf>
    <xf numFmtId="4" fontId="0" fillId="0" borderId="0" xfId="15" applyNumberFormat="1" applyFont="1" applyBorder="1" applyAlignment="1" applyProtection="1">
      <alignment horizontal="right"/>
      <protection locked="0"/>
    </xf>
    <xf numFmtId="4" fontId="0" fillId="0" borderId="10" xfId="15" applyNumberFormat="1" applyFont="1" applyBorder="1" applyAlignment="1" applyProtection="1">
      <alignment horizontal="right"/>
      <protection locked="0"/>
    </xf>
    <xf numFmtId="3" fontId="1" fillId="0" borderId="0" xfId="15" applyNumberFormat="1" applyFont="1" applyBorder="1" applyAlignment="1" applyProtection="1">
      <alignment horizontal="left"/>
      <protection/>
    </xf>
    <xf numFmtId="3" fontId="0" fillId="0" borderId="18" xfId="15" applyNumberFormat="1" applyFont="1" applyBorder="1" applyAlignment="1" applyProtection="1">
      <alignment horizontal="center" vertical="center"/>
      <protection/>
    </xf>
    <xf numFmtId="3" fontId="0" fillId="0" borderId="19" xfId="15" applyNumberFormat="1" applyFont="1" applyBorder="1" applyAlignment="1" applyProtection="1">
      <alignment horizontal="center" vertical="center"/>
      <protection/>
    </xf>
    <xf numFmtId="3" fontId="9" fillId="0" borderId="0" xfId="15" applyNumberFormat="1" applyFont="1" applyBorder="1" applyAlignment="1" applyProtection="1">
      <alignment horizontal="center" vertical="center" wrapText="1"/>
      <protection/>
    </xf>
    <xf numFmtId="0" fontId="0" fillId="0" borderId="20" xfId="15" applyFont="1" applyBorder="1" applyAlignment="1" applyProtection="1">
      <alignment horizontal="center" vertical="center" wrapText="1"/>
      <protection/>
    </xf>
    <xf numFmtId="0" fontId="0" fillId="0" borderId="21" xfId="15" applyFont="1" applyBorder="1" applyAlignment="1" applyProtection="1">
      <alignment horizontal="center" vertical="center" wrapText="1"/>
      <protection/>
    </xf>
    <xf numFmtId="0" fontId="7" fillId="0" borderId="0" xfId="15" applyFont="1" applyFill="1" applyAlignment="1" applyProtection="1">
      <alignment horizontal="center" vertical="center"/>
      <protection/>
    </xf>
    <xf numFmtId="3" fontId="0" fillId="0" borderId="0" xfId="15" applyNumberFormat="1" applyFont="1" applyBorder="1" applyAlignment="1" applyProtection="1">
      <alignment horizontal="center" vertical="center" wrapText="1"/>
      <protection/>
    </xf>
    <xf numFmtId="3" fontId="4" fillId="0" borderId="0" xfId="15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%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6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808</xdr:row>
      <xdr:rowOff>0</xdr:rowOff>
    </xdr:from>
    <xdr:to>
      <xdr:col>2</xdr:col>
      <xdr:colOff>1971675</xdr:colOff>
      <xdr:row>810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00008925"/>
          <a:ext cx="193357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808</xdr:row>
      <xdr:rowOff>0</xdr:rowOff>
    </xdr:from>
    <xdr:to>
      <xdr:col>3</xdr:col>
      <xdr:colOff>2009775</xdr:colOff>
      <xdr:row>810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300008925"/>
          <a:ext cx="2000250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9525</xdr:colOff>
      <xdr:row>808</xdr:row>
      <xdr:rowOff>0</xdr:rowOff>
    </xdr:from>
    <xdr:to>
      <xdr:col>5</xdr:col>
      <xdr:colOff>57150</xdr:colOff>
      <xdr:row>810</xdr:row>
      <xdr:rowOff>104775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300008925"/>
          <a:ext cx="9334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K808"/>
  <sheetViews>
    <sheetView tabSelected="1" zoomScaleSheetLayoutView="85" zoomScalePageLayoutView="0" workbookViewId="0" topLeftCell="A1">
      <pane ySplit="4" topLeftCell="A482" activePane="bottomLeft" state="frozen"/>
      <selection pane="topLeft" activeCell="F88" sqref="F88"/>
      <selection pane="bottomLeft" activeCell="D364" sqref="D364"/>
    </sheetView>
  </sheetViews>
  <sheetFormatPr defaultColWidth="11.421875" defaultRowHeight="12.75"/>
  <cols>
    <col min="1" max="1" width="6.7109375" style="1" customWidth="1"/>
    <col min="2" max="2" width="16.28125" style="1" customWidth="1"/>
    <col min="3" max="3" width="33.28125" style="1" customWidth="1"/>
    <col min="4" max="4" width="32.57421875" style="1" customWidth="1"/>
    <col min="5" max="5" width="13.28125" style="1" customWidth="1"/>
    <col min="6" max="6" width="9.7109375" style="4" customWidth="1"/>
    <col min="7" max="7" width="10.57421875" style="4" customWidth="1"/>
    <col min="8" max="8" width="11.28125" style="1" customWidth="1"/>
    <col min="9" max="9" width="36.140625" style="1" customWidth="1"/>
    <col min="10" max="10" width="15.57421875" style="4" customWidth="1"/>
    <col min="11" max="16384" width="11.421875" style="1" customWidth="1"/>
  </cols>
  <sheetData>
    <row r="1" spans="1:10" ht="36.75" customHeight="1" thickTop="1">
      <c r="A1" s="101" t="s">
        <v>8</v>
      </c>
      <c r="B1" s="102"/>
      <c r="C1" s="104" t="s">
        <v>1908</v>
      </c>
      <c r="D1" s="105"/>
      <c r="E1" s="100" t="s">
        <v>10</v>
      </c>
      <c r="F1" s="100"/>
      <c r="G1" s="103">
        <v>2</v>
      </c>
      <c r="H1" s="103"/>
      <c r="I1" s="2"/>
      <c r="J1" s="12"/>
    </row>
    <row r="2" spans="1:9" ht="36.75" customHeight="1" thickBot="1">
      <c r="A2" s="98">
        <f>COUNT(Zusatz)</f>
        <v>0</v>
      </c>
      <c r="B2" s="99"/>
      <c r="C2" s="105" t="s">
        <v>1907</v>
      </c>
      <c r="D2" s="105"/>
      <c r="E2" s="100" t="s">
        <v>11</v>
      </c>
      <c r="F2" s="100"/>
      <c r="G2" s="103"/>
      <c r="H2" s="103"/>
      <c r="I2" s="3"/>
    </row>
    <row r="3" ht="13.5" thickTop="1"/>
    <row r="4" spans="2:10" s="5" customFormat="1" ht="45">
      <c r="B4" s="5" t="s">
        <v>7</v>
      </c>
      <c r="C4" s="5" t="s">
        <v>5</v>
      </c>
      <c r="D4" s="5" t="s">
        <v>6</v>
      </c>
      <c r="E4" s="5" t="s">
        <v>0</v>
      </c>
      <c r="F4" s="6" t="s">
        <v>1</v>
      </c>
      <c r="G4" s="6" t="s">
        <v>2</v>
      </c>
      <c r="H4" s="6" t="s">
        <v>3</v>
      </c>
      <c r="I4" s="7" t="s">
        <v>12</v>
      </c>
      <c r="J4" s="6" t="s">
        <v>4</v>
      </c>
    </row>
    <row r="5" spans="1:10" s="5" customFormat="1" ht="29.25" customHeight="1">
      <c r="A5" s="97" t="s">
        <v>13</v>
      </c>
      <c r="B5" s="97"/>
      <c r="C5" s="97"/>
      <c r="D5" s="97"/>
      <c r="E5" s="97"/>
      <c r="F5" s="97"/>
      <c r="G5" s="97"/>
      <c r="H5" s="97"/>
      <c r="I5" s="7"/>
      <c r="J5" s="6"/>
    </row>
    <row r="6" spans="1:10" s="5" customFormat="1" ht="29.25" customHeight="1">
      <c r="A6" s="97" t="s">
        <v>14</v>
      </c>
      <c r="B6" s="97"/>
      <c r="C6" s="97"/>
      <c r="D6" s="97"/>
      <c r="E6" s="97"/>
      <c r="F6" s="97"/>
      <c r="G6" s="97"/>
      <c r="H6" s="97"/>
      <c r="I6" s="7"/>
      <c r="J6" s="6"/>
    </row>
    <row r="7" spans="2:10" s="5" customFormat="1" ht="33" customHeight="1">
      <c r="B7" s="60" t="s">
        <v>15</v>
      </c>
      <c r="C7" s="5" t="s">
        <v>9</v>
      </c>
      <c r="D7" s="5" t="s">
        <v>16</v>
      </c>
      <c r="E7" s="13"/>
      <c r="F7" s="14"/>
      <c r="G7" s="15"/>
      <c r="H7" s="16"/>
      <c r="I7" s="8"/>
      <c r="J7" s="9"/>
    </row>
    <row r="8" spans="1:10" s="5" customFormat="1" ht="27.75" customHeight="1">
      <c r="A8" s="5">
        <v>1</v>
      </c>
      <c r="B8" s="61" t="s">
        <v>17</v>
      </c>
      <c r="C8" s="8" t="s">
        <v>18</v>
      </c>
      <c r="D8" s="8" t="s">
        <v>19</v>
      </c>
      <c r="E8" s="62" t="s">
        <v>20</v>
      </c>
      <c r="F8" s="11">
        <v>115.4</v>
      </c>
      <c r="G8" s="10"/>
      <c r="H8" s="58"/>
      <c r="I8" s="8" t="str">
        <f aca="true" t="shared" si="0" ref="I8:I33">IF($G$1=2,inParole(H8),inWorten(H8))</f>
        <v>zero,00</v>
      </c>
      <c r="J8" s="9">
        <f>IF(G8=0,F8*H8,G8*H8)</f>
        <v>0</v>
      </c>
    </row>
    <row r="9" spans="1:10" s="5" customFormat="1" ht="27.75" customHeight="1">
      <c r="A9" s="5">
        <v>2</v>
      </c>
      <c r="B9" s="61" t="s">
        <v>21</v>
      </c>
      <c r="C9" s="8" t="s">
        <v>22</v>
      </c>
      <c r="D9" s="8" t="s">
        <v>23</v>
      </c>
      <c r="E9" s="62" t="s">
        <v>24</v>
      </c>
      <c r="F9" s="11">
        <v>1</v>
      </c>
      <c r="G9" s="10"/>
      <c r="H9" s="94"/>
      <c r="I9" s="8" t="str">
        <f t="shared" si="0"/>
        <v>zero,00</v>
      </c>
      <c r="J9" s="9">
        <f>IF(G9=0,F9*H9,G9*H9)</f>
        <v>0</v>
      </c>
    </row>
    <row r="10" spans="1:10" s="5" customFormat="1" ht="27.75" customHeight="1">
      <c r="A10" s="5">
        <v>3</v>
      </c>
      <c r="B10" s="61" t="s">
        <v>25</v>
      </c>
      <c r="C10" s="8" t="s">
        <v>26</v>
      </c>
      <c r="D10" s="8" t="s">
        <v>27</v>
      </c>
      <c r="E10" s="62" t="s">
        <v>28</v>
      </c>
      <c r="F10" s="11">
        <v>509.05</v>
      </c>
      <c r="G10" s="10"/>
      <c r="H10" s="94"/>
      <c r="I10" s="8" t="str">
        <f t="shared" si="0"/>
        <v>zero,00</v>
      </c>
      <c r="J10" s="9">
        <f>IF(G10=0,F10*H10,G10*H10)</f>
        <v>0</v>
      </c>
    </row>
    <row r="11" spans="1:10" s="5" customFormat="1" ht="31.5" customHeight="1">
      <c r="A11" s="5">
        <v>4</v>
      </c>
      <c r="B11" s="61" t="s">
        <v>29</v>
      </c>
      <c r="C11" s="8" t="s">
        <v>30</v>
      </c>
      <c r="D11" s="8" t="s">
        <v>31</v>
      </c>
      <c r="E11" s="63" t="s">
        <v>28</v>
      </c>
      <c r="F11" s="11">
        <v>509.05</v>
      </c>
      <c r="G11" s="10"/>
      <c r="H11" s="94"/>
      <c r="I11" s="8" t="str">
        <f t="shared" si="0"/>
        <v>zero,00</v>
      </c>
      <c r="J11" s="9">
        <f>IF(G11=0,F11*H11,G11*H11)</f>
        <v>0</v>
      </c>
    </row>
    <row r="12" spans="1:10" s="5" customFormat="1" ht="28.5" customHeight="1">
      <c r="A12" s="5">
        <v>5</v>
      </c>
      <c r="B12" s="61" t="s">
        <v>32</v>
      </c>
      <c r="C12" s="8" t="s">
        <v>33</v>
      </c>
      <c r="D12" s="8" t="s">
        <v>34</v>
      </c>
      <c r="E12" s="63" t="s">
        <v>28</v>
      </c>
      <c r="F12" s="11">
        <v>1.69</v>
      </c>
      <c r="G12" s="10"/>
      <c r="H12" s="94"/>
      <c r="I12" s="8" t="str">
        <f t="shared" si="0"/>
        <v>zero,00</v>
      </c>
      <c r="J12" s="9">
        <f>IF(G12=0,F12*H12,G12*H12)</f>
        <v>0</v>
      </c>
    </row>
    <row r="13" spans="1:10" s="5" customFormat="1" ht="31.5" customHeight="1">
      <c r="A13" s="5">
        <v>6</v>
      </c>
      <c r="B13" s="61" t="s">
        <v>35</v>
      </c>
      <c r="C13" s="8" t="s">
        <v>36</v>
      </c>
      <c r="D13" s="8" t="s">
        <v>37</v>
      </c>
      <c r="E13" s="62" t="s">
        <v>24</v>
      </c>
      <c r="F13" s="11">
        <v>1</v>
      </c>
      <c r="G13" s="10"/>
      <c r="H13" s="95"/>
      <c r="I13" s="8" t="str">
        <f t="shared" si="0"/>
        <v>zero,00</v>
      </c>
      <c r="J13" s="9">
        <f aca="true" t="shared" si="1" ref="J13:J33">IF(G13=0,F13*H13,G13*H13)</f>
        <v>0</v>
      </c>
    </row>
    <row r="14" spans="1:10" s="5" customFormat="1" ht="31.5" customHeight="1">
      <c r="A14" s="5">
        <v>7</v>
      </c>
      <c r="B14" s="61" t="s">
        <v>38</v>
      </c>
      <c r="C14" s="8" t="s">
        <v>39</v>
      </c>
      <c r="D14" s="8" t="s">
        <v>40</v>
      </c>
      <c r="E14" s="63" t="s">
        <v>20</v>
      </c>
      <c r="F14" s="11">
        <v>300.3</v>
      </c>
      <c r="G14" s="10"/>
      <c r="H14" s="95"/>
      <c r="I14" s="8" t="str">
        <f t="shared" si="0"/>
        <v>zero,00</v>
      </c>
      <c r="J14" s="9">
        <f t="shared" si="1"/>
        <v>0</v>
      </c>
    </row>
    <row r="15" spans="1:10" s="5" customFormat="1" ht="42.75" customHeight="1">
      <c r="A15" s="5">
        <v>8</v>
      </c>
      <c r="B15" s="61" t="s">
        <v>41</v>
      </c>
      <c r="C15" s="8" t="s">
        <v>42</v>
      </c>
      <c r="D15" s="8" t="s">
        <v>43</v>
      </c>
      <c r="E15" s="63" t="s">
        <v>28</v>
      </c>
      <c r="F15" s="11">
        <v>1248.8</v>
      </c>
      <c r="G15" s="10"/>
      <c r="H15" s="95"/>
      <c r="I15" s="8" t="str">
        <f t="shared" si="0"/>
        <v>zero,00</v>
      </c>
      <c r="J15" s="9">
        <f t="shared" si="1"/>
        <v>0</v>
      </c>
    </row>
    <row r="16" spans="1:10" s="5" customFormat="1" ht="31.5" customHeight="1">
      <c r="A16" s="5">
        <v>9</v>
      </c>
      <c r="B16" s="61" t="s">
        <v>44</v>
      </c>
      <c r="C16" s="8" t="s">
        <v>45</v>
      </c>
      <c r="D16" s="8" t="s">
        <v>46</v>
      </c>
      <c r="E16" s="62" t="s">
        <v>24</v>
      </c>
      <c r="F16" s="11">
        <v>1</v>
      </c>
      <c r="G16" s="10"/>
      <c r="H16" s="95"/>
      <c r="I16" s="8" t="str">
        <f t="shared" si="0"/>
        <v>zero,00</v>
      </c>
      <c r="J16" s="9">
        <f t="shared" si="1"/>
        <v>0</v>
      </c>
    </row>
    <row r="17" spans="1:10" s="5" customFormat="1" ht="31.5" customHeight="1">
      <c r="A17" s="5">
        <v>10</v>
      </c>
      <c r="B17" s="61" t="s">
        <v>47</v>
      </c>
      <c r="C17" s="8" t="s">
        <v>48</v>
      </c>
      <c r="D17" s="8" t="s">
        <v>49</v>
      </c>
      <c r="E17" s="63" t="s">
        <v>50</v>
      </c>
      <c r="F17" s="11">
        <v>3</v>
      </c>
      <c r="G17" s="10"/>
      <c r="H17" s="95"/>
      <c r="I17" s="8" t="str">
        <f t="shared" si="0"/>
        <v>zero,00</v>
      </c>
      <c r="J17" s="9">
        <f t="shared" si="1"/>
        <v>0</v>
      </c>
    </row>
    <row r="18" spans="1:10" s="5" customFormat="1" ht="31.5" customHeight="1">
      <c r="A18" s="5">
        <v>11</v>
      </c>
      <c r="B18" s="61" t="s">
        <v>51</v>
      </c>
      <c r="C18" s="8" t="s">
        <v>52</v>
      </c>
      <c r="D18" s="8" t="s">
        <v>53</v>
      </c>
      <c r="E18" s="63" t="s">
        <v>28</v>
      </c>
      <c r="F18" s="11">
        <v>204.4</v>
      </c>
      <c r="G18" s="10"/>
      <c r="H18" s="95"/>
      <c r="I18" s="8" t="str">
        <f t="shared" si="0"/>
        <v>zero,00</v>
      </c>
      <c r="J18" s="9">
        <f t="shared" si="1"/>
        <v>0</v>
      </c>
    </row>
    <row r="19" spans="1:10" s="5" customFormat="1" ht="31.5" customHeight="1">
      <c r="A19" s="5">
        <v>12</v>
      </c>
      <c r="B19" s="61" t="s">
        <v>54</v>
      </c>
      <c r="C19" s="8" t="s">
        <v>55</v>
      </c>
      <c r="D19" s="8" t="s">
        <v>56</v>
      </c>
      <c r="E19" s="63" t="s">
        <v>57</v>
      </c>
      <c r="F19" s="11">
        <v>3654.45</v>
      </c>
      <c r="G19" s="10"/>
      <c r="H19" s="95"/>
      <c r="I19" s="8" t="str">
        <f t="shared" si="0"/>
        <v>zero,00</v>
      </c>
      <c r="J19" s="9">
        <f t="shared" si="1"/>
        <v>0</v>
      </c>
    </row>
    <row r="20" spans="1:10" s="5" customFormat="1" ht="31.5" customHeight="1">
      <c r="A20" s="5">
        <v>13</v>
      </c>
      <c r="B20" s="61" t="s">
        <v>58</v>
      </c>
      <c r="C20" s="8" t="s">
        <v>59</v>
      </c>
      <c r="D20" s="8" t="s">
        <v>60</v>
      </c>
      <c r="E20" s="63" t="s">
        <v>28</v>
      </c>
      <c r="F20" s="11">
        <v>324.09</v>
      </c>
      <c r="G20" s="10"/>
      <c r="H20" s="95"/>
      <c r="I20" s="8" t="str">
        <f t="shared" si="0"/>
        <v>zero,00</v>
      </c>
      <c r="J20" s="9">
        <f t="shared" si="1"/>
        <v>0</v>
      </c>
    </row>
    <row r="21" spans="1:10" s="5" customFormat="1" ht="31.5" customHeight="1">
      <c r="A21" s="5">
        <v>14</v>
      </c>
      <c r="B21" s="61" t="s">
        <v>61</v>
      </c>
      <c r="C21" s="8" t="s">
        <v>62</v>
      </c>
      <c r="D21" s="8" t="s">
        <v>63</v>
      </c>
      <c r="E21" s="63" t="s">
        <v>28</v>
      </c>
      <c r="F21" s="11">
        <v>249.06</v>
      </c>
      <c r="G21" s="10"/>
      <c r="H21" s="95"/>
      <c r="I21" s="8" t="str">
        <f t="shared" si="0"/>
        <v>zero,00</v>
      </c>
      <c r="J21" s="9">
        <f t="shared" si="1"/>
        <v>0</v>
      </c>
    </row>
    <row r="22" spans="1:10" s="5" customFormat="1" ht="31.5" customHeight="1">
      <c r="A22" s="5">
        <v>15</v>
      </c>
      <c r="B22" s="61" t="s">
        <v>64</v>
      </c>
      <c r="C22" s="8" t="s">
        <v>65</v>
      </c>
      <c r="D22" s="8" t="s">
        <v>66</v>
      </c>
      <c r="E22" s="63" t="s">
        <v>28</v>
      </c>
      <c r="F22" s="11">
        <v>654.81</v>
      </c>
      <c r="G22" s="10"/>
      <c r="H22" s="95"/>
      <c r="I22" s="8" t="str">
        <f t="shared" si="0"/>
        <v>zero,00</v>
      </c>
      <c r="J22" s="9">
        <f t="shared" si="1"/>
        <v>0</v>
      </c>
    </row>
    <row r="23" spans="1:10" s="5" customFormat="1" ht="31.5" customHeight="1">
      <c r="A23" s="5">
        <v>16</v>
      </c>
      <c r="B23" s="61" t="s">
        <v>67</v>
      </c>
      <c r="C23" s="8" t="s">
        <v>68</v>
      </c>
      <c r="D23" s="8" t="s">
        <v>69</v>
      </c>
      <c r="E23" s="63" t="s">
        <v>50</v>
      </c>
      <c r="F23" s="11">
        <v>178</v>
      </c>
      <c r="G23" s="10"/>
      <c r="H23" s="95"/>
      <c r="I23" s="8" t="str">
        <f t="shared" si="0"/>
        <v>zero,00</v>
      </c>
      <c r="J23" s="9">
        <f t="shared" si="1"/>
        <v>0</v>
      </c>
    </row>
    <row r="24" spans="1:10" s="5" customFormat="1" ht="28.5" customHeight="1">
      <c r="A24" s="5">
        <v>17</v>
      </c>
      <c r="B24" s="61" t="s">
        <v>70</v>
      </c>
      <c r="C24" s="8" t="s">
        <v>71</v>
      </c>
      <c r="D24" s="8" t="s">
        <v>72</v>
      </c>
      <c r="E24" s="63" t="s">
        <v>50</v>
      </c>
      <c r="F24" s="11">
        <v>33</v>
      </c>
      <c r="G24" s="10"/>
      <c r="H24" s="95"/>
      <c r="I24" s="8" t="str">
        <f t="shared" si="0"/>
        <v>zero,00</v>
      </c>
      <c r="J24" s="9">
        <f t="shared" si="1"/>
        <v>0</v>
      </c>
    </row>
    <row r="25" spans="1:10" s="5" customFormat="1" ht="28.5" customHeight="1">
      <c r="A25" s="5">
        <v>18</v>
      </c>
      <c r="B25" s="61" t="s">
        <v>73</v>
      </c>
      <c r="C25" s="8" t="s">
        <v>74</v>
      </c>
      <c r="D25" s="8" t="s">
        <v>75</v>
      </c>
      <c r="E25" s="63" t="s">
        <v>28</v>
      </c>
      <c r="F25" s="11">
        <v>34.73</v>
      </c>
      <c r="G25" s="10"/>
      <c r="H25" s="95"/>
      <c r="I25" s="8" t="str">
        <f t="shared" si="0"/>
        <v>zero,00</v>
      </c>
      <c r="J25" s="9">
        <f t="shared" si="1"/>
        <v>0</v>
      </c>
    </row>
    <row r="26" spans="1:10" s="5" customFormat="1" ht="28.5" customHeight="1">
      <c r="A26" s="5">
        <v>19</v>
      </c>
      <c r="B26" s="61" t="s">
        <v>76</v>
      </c>
      <c r="C26" s="8" t="s">
        <v>77</v>
      </c>
      <c r="D26" s="8" t="s">
        <v>78</v>
      </c>
      <c r="E26" s="62" t="s">
        <v>24</v>
      </c>
      <c r="F26" s="11">
        <v>1</v>
      </c>
      <c r="G26" s="10"/>
      <c r="H26" s="95"/>
      <c r="I26" s="8" t="str">
        <f t="shared" si="0"/>
        <v>zero,00</v>
      </c>
      <c r="J26" s="9">
        <f t="shared" si="1"/>
        <v>0</v>
      </c>
    </row>
    <row r="27" spans="1:10" s="5" customFormat="1" ht="28.5" customHeight="1">
      <c r="A27" s="5">
        <v>20</v>
      </c>
      <c r="B27" s="61" t="s">
        <v>79</v>
      </c>
      <c r="C27" s="8" t="s">
        <v>80</v>
      </c>
      <c r="D27" s="8" t="s">
        <v>81</v>
      </c>
      <c r="E27" s="62" t="s">
        <v>24</v>
      </c>
      <c r="F27" s="11">
        <v>1</v>
      </c>
      <c r="G27" s="10"/>
      <c r="H27" s="95"/>
      <c r="I27" s="8" t="str">
        <f t="shared" si="0"/>
        <v>zero,00</v>
      </c>
      <c r="J27" s="9">
        <f t="shared" si="1"/>
        <v>0</v>
      </c>
    </row>
    <row r="28" spans="1:10" s="5" customFormat="1" ht="28.5" customHeight="1">
      <c r="A28" s="5">
        <v>21</v>
      </c>
      <c r="B28" s="61" t="s">
        <v>82</v>
      </c>
      <c r="C28" s="8" t="s">
        <v>83</v>
      </c>
      <c r="D28" s="8" t="s">
        <v>84</v>
      </c>
      <c r="E28" s="62" t="s">
        <v>24</v>
      </c>
      <c r="F28" s="11">
        <v>2</v>
      </c>
      <c r="G28" s="10"/>
      <c r="H28" s="95"/>
      <c r="I28" s="8" t="str">
        <f t="shared" si="0"/>
        <v>zero,00</v>
      </c>
      <c r="J28" s="9">
        <f t="shared" si="1"/>
        <v>0</v>
      </c>
    </row>
    <row r="29" spans="1:10" s="5" customFormat="1" ht="28.5" customHeight="1">
      <c r="A29" s="5">
        <v>22</v>
      </c>
      <c r="B29" s="61" t="s">
        <v>85</v>
      </c>
      <c r="C29" s="8" t="s">
        <v>86</v>
      </c>
      <c r="D29" s="8" t="s">
        <v>87</v>
      </c>
      <c r="E29" s="62" t="s">
        <v>24</v>
      </c>
      <c r="F29" s="11">
        <v>1</v>
      </c>
      <c r="G29" s="10"/>
      <c r="H29" s="95"/>
      <c r="I29" s="8" t="str">
        <f t="shared" si="0"/>
        <v>zero,00</v>
      </c>
      <c r="J29" s="9">
        <f t="shared" si="1"/>
        <v>0</v>
      </c>
    </row>
    <row r="30" spans="1:10" s="5" customFormat="1" ht="28.5" customHeight="1">
      <c r="A30" s="5">
        <v>23</v>
      </c>
      <c r="B30" s="61" t="s">
        <v>88</v>
      </c>
      <c r="C30" s="8" t="s">
        <v>89</v>
      </c>
      <c r="D30" s="8" t="s">
        <v>90</v>
      </c>
      <c r="E30" s="63" t="s">
        <v>91</v>
      </c>
      <c r="F30" s="11">
        <v>40.74</v>
      </c>
      <c r="G30" s="10"/>
      <c r="H30" s="95"/>
      <c r="I30" s="8" t="str">
        <f t="shared" si="0"/>
        <v>zero,00</v>
      </c>
      <c r="J30" s="9">
        <f t="shared" si="1"/>
        <v>0</v>
      </c>
    </row>
    <row r="31" spans="1:10" s="5" customFormat="1" ht="28.5" customHeight="1">
      <c r="A31" s="5">
        <v>24</v>
      </c>
      <c r="B31" s="61" t="s">
        <v>92</v>
      </c>
      <c r="C31" s="8" t="s">
        <v>1909</v>
      </c>
      <c r="D31" s="8" t="s">
        <v>93</v>
      </c>
      <c r="E31" s="63" t="s">
        <v>91</v>
      </c>
      <c r="F31" s="11">
        <v>7</v>
      </c>
      <c r="G31" s="10"/>
      <c r="H31" s="95"/>
      <c r="I31" s="8" t="str">
        <f t="shared" si="0"/>
        <v>zero,00</v>
      </c>
      <c r="J31" s="9">
        <f t="shared" si="1"/>
        <v>0</v>
      </c>
    </row>
    <row r="32" spans="1:10" s="5" customFormat="1" ht="28.5" customHeight="1">
      <c r="A32" s="5">
        <v>25</v>
      </c>
      <c r="B32" s="61" t="s">
        <v>94</v>
      </c>
      <c r="C32" s="8" t="s">
        <v>95</v>
      </c>
      <c r="D32" s="8" t="s">
        <v>96</v>
      </c>
      <c r="E32" s="63" t="s">
        <v>28</v>
      </c>
      <c r="F32" s="11">
        <v>1.68</v>
      </c>
      <c r="G32" s="10"/>
      <c r="H32" s="95"/>
      <c r="I32" s="8" t="str">
        <f t="shared" si="0"/>
        <v>zero,00</v>
      </c>
      <c r="J32" s="9">
        <f t="shared" si="1"/>
        <v>0</v>
      </c>
    </row>
    <row r="33" spans="1:10" s="5" customFormat="1" ht="28.5" customHeight="1">
      <c r="A33" s="19">
        <v>26</v>
      </c>
      <c r="B33" s="64" t="s">
        <v>97</v>
      </c>
      <c r="C33" s="22" t="s">
        <v>98</v>
      </c>
      <c r="D33" s="22" t="s">
        <v>99</v>
      </c>
      <c r="E33" s="69" t="s">
        <v>24</v>
      </c>
      <c r="F33" s="20">
        <v>1</v>
      </c>
      <c r="G33" s="21"/>
      <c r="H33" s="96"/>
      <c r="I33" s="22" t="str">
        <f t="shared" si="0"/>
        <v>zero,00</v>
      </c>
      <c r="J33" s="23">
        <f t="shared" si="1"/>
        <v>0</v>
      </c>
    </row>
    <row r="34" spans="2:10" s="5" customFormat="1" ht="28.5" customHeight="1">
      <c r="B34" s="61"/>
      <c r="C34" s="65" t="s">
        <v>100</v>
      </c>
      <c r="D34" s="65" t="s">
        <v>101</v>
      </c>
      <c r="E34" s="63"/>
      <c r="F34" s="11"/>
      <c r="G34" s="15"/>
      <c r="H34" s="18"/>
      <c r="I34" s="8"/>
      <c r="J34" s="24">
        <f>SUM(J8:J33)</f>
        <v>0</v>
      </c>
    </row>
    <row r="35" spans="2:10" s="5" customFormat="1" ht="28.5" customHeight="1">
      <c r="B35" s="61"/>
      <c r="C35" s="8"/>
      <c r="D35" s="17"/>
      <c r="E35" s="63"/>
      <c r="F35" s="11"/>
      <c r="G35" s="15"/>
      <c r="H35" s="18"/>
      <c r="I35" s="8"/>
      <c r="J35" s="9"/>
    </row>
    <row r="36" spans="2:10" s="5" customFormat="1" ht="28.5" customHeight="1">
      <c r="B36" s="60" t="s">
        <v>102</v>
      </c>
      <c r="C36" s="5" t="s">
        <v>103</v>
      </c>
      <c r="D36" s="5" t="s">
        <v>104</v>
      </c>
      <c r="E36" s="63"/>
      <c r="F36" s="11"/>
      <c r="G36" s="15"/>
      <c r="H36" s="18"/>
      <c r="I36" s="8"/>
      <c r="J36" s="9"/>
    </row>
    <row r="37" spans="1:10" s="5" customFormat="1" ht="39.75" customHeight="1">
      <c r="A37" s="5">
        <v>27</v>
      </c>
      <c r="B37" s="61" t="s">
        <v>105</v>
      </c>
      <c r="C37" s="8" t="s">
        <v>106</v>
      </c>
      <c r="D37" s="8" t="s">
        <v>107</v>
      </c>
      <c r="E37" s="63" t="s">
        <v>91</v>
      </c>
      <c r="F37" s="11">
        <v>264.07</v>
      </c>
      <c r="G37" s="10"/>
      <c r="H37" s="95"/>
      <c r="I37" s="8" t="str">
        <f>IF($G$1=2,inParole(H37),inWorten(H37))</f>
        <v>zero,00</v>
      </c>
      <c r="J37" s="9">
        <f>IF(G37=0,F37*H37,G37*H37)</f>
        <v>0</v>
      </c>
    </row>
    <row r="38" spans="1:10" s="5" customFormat="1" ht="28.5" customHeight="1">
      <c r="A38" s="5">
        <v>28</v>
      </c>
      <c r="B38" s="61" t="s">
        <v>108</v>
      </c>
      <c r="C38" s="8" t="s">
        <v>109</v>
      </c>
      <c r="D38" s="8" t="s">
        <v>110</v>
      </c>
      <c r="E38" s="62" t="s">
        <v>24</v>
      </c>
      <c r="F38" s="11">
        <v>1</v>
      </c>
      <c r="G38" s="10"/>
      <c r="H38" s="95"/>
      <c r="I38" s="8" t="str">
        <f>IF($G$1=2,inParole(H38),inWorten(H38))</f>
        <v>zero,00</v>
      </c>
      <c r="J38" s="9">
        <f>IF(G38=0,F38*H38,G38*H38)</f>
        <v>0</v>
      </c>
    </row>
    <row r="39" spans="1:10" s="5" customFormat="1" ht="28.5" customHeight="1">
      <c r="A39" s="5">
        <v>29</v>
      </c>
      <c r="B39" s="61" t="s">
        <v>111</v>
      </c>
      <c r="C39" s="8" t="s">
        <v>112</v>
      </c>
      <c r="D39" s="8" t="s">
        <v>113</v>
      </c>
      <c r="E39" s="63" t="s">
        <v>91</v>
      </c>
      <c r="F39" s="11">
        <v>170.75</v>
      </c>
      <c r="G39" s="10"/>
      <c r="H39" s="95"/>
      <c r="I39" s="8" t="str">
        <f>IF($G$1=2,inParole(H39),inWorten(H39))</f>
        <v>zero,00</v>
      </c>
      <c r="J39" s="9">
        <f>IF(G39=0,F39*H39,G39*H39)</f>
        <v>0</v>
      </c>
    </row>
    <row r="40" spans="1:10" s="5" customFormat="1" ht="28.5" customHeight="1">
      <c r="A40" s="19">
        <v>30</v>
      </c>
      <c r="B40" s="64" t="s">
        <v>114</v>
      </c>
      <c r="C40" s="22" t="s">
        <v>115</v>
      </c>
      <c r="D40" s="22" t="s">
        <v>116</v>
      </c>
      <c r="E40" s="66" t="s">
        <v>91</v>
      </c>
      <c r="F40" s="20">
        <v>69.25</v>
      </c>
      <c r="G40" s="21"/>
      <c r="H40" s="96"/>
      <c r="I40" s="22" t="str">
        <f>IF($G$1=2,inParole(H40),inWorten(H40))</f>
        <v>zero,00</v>
      </c>
      <c r="J40" s="23">
        <f>IF(G40=0,F40*H40,G40*H40)</f>
        <v>0</v>
      </c>
    </row>
    <row r="41" spans="2:10" s="5" customFormat="1" ht="36" customHeight="1">
      <c r="B41" s="61"/>
      <c r="C41" s="65" t="s">
        <v>117</v>
      </c>
      <c r="D41" s="65" t="s">
        <v>118</v>
      </c>
      <c r="E41" s="63"/>
      <c r="F41" s="11"/>
      <c r="G41" s="15"/>
      <c r="H41" s="18"/>
      <c r="I41" s="8"/>
      <c r="J41" s="24">
        <f>SUM(J37:J40)</f>
        <v>0</v>
      </c>
    </row>
    <row r="42" spans="2:10" s="5" customFormat="1" ht="15" customHeight="1">
      <c r="B42" s="61"/>
      <c r="C42" s="8"/>
      <c r="D42" s="17"/>
      <c r="E42" s="63"/>
      <c r="F42" s="11"/>
      <c r="G42" s="15"/>
      <c r="H42" s="18"/>
      <c r="I42" s="8"/>
      <c r="J42" s="9"/>
    </row>
    <row r="43" spans="2:10" s="5" customFormat="1" ht="28.5" customHeight="1">
      <c r="B43" s="60" t="s">
        <v>119</v>
      </c>
      <c r="C43" s="5" t="s">
        <v>120</v>
      </c>
      <c r="D43" s="5" t="s">
        <v>121</v>
      </c>
      <c r="E43" s="63"/>
      <c r="F43" s="11"/>
      <c r="G43" s="15"/>
      <c r="H43" s="18"/>
      <c r="I43" s="8"/>
      <c r="J43" s="9"/>
    </row>
    <row r="44" spans="1:10" s="5" customFormat="1" ht="18" customHeight="1">
      <c r="A44" s="5">
        <v>31</v>
      </c>
      <c r="B44" s="61" t="s">
        <v>122</v>
      </c>
      <c r="C44" s="8" t="s">
        <v>123</v>
      </c>
      <c r="D44" s="8" t="s">
        <v>124</v>
      </c>
      <c r="E44" s="62" t="s">
        <v>91</v>
      </c>
      <c r="F44" s="11">
        <v>3.7</v>
      </c>
      <c r="G44" s="10"/>
      <c r="H44" s="95"/>
      <c r="I44" s="8" t="str">
        <f aca="true" t="shared" si="2" ref="I44:I75">IF($G$1=2,inParole(H44),inWorten(H44))</f>
        <v>zero,00</v>
      </c>
      <c r="J44" s="9">
        <f aca="true" t="shared" si="3" ref="J44:J75">IF(G44=0,F44*H44,G44*H44)</f>
        <v>0</v>
      </c>
    </row>
    <row r="45" spans="1:10" s="5" customFormat="1" ht="28.5" customHeight="1">
      <c r="A45" s="5">
        <v>32</v>
      </c>
      <c r="B45" s="61" t="s">
        <v>125</v>
      </c>
      <c r="C45" s="8" t="s">
        <v>126</v>
      </c>
      <c r="D45" s="8" t="s">
        <v>127</v>
      </c>
      <c r="E45" s="62" t="s">
        <v>91</v>
      </c>
      <c r="F45" s="11">
        <v>16.26</v>
      </c>
      <c r="G45" s="10"/>
      <c r="H45" s="95"/>
      <c r="I45" s="8" t="str">
        <f t="shared" si="2"/>
        <v>zero,00</v>
      </c>
      <c r="J45" s="9">
        <f t="shared" si="3"/>
        <v>0</v>
      </c>
    </row>
    <row r="46" spans="1:10" s="5" customFormat="1" ht="28.5" customHeight="1">
      <c r="A46" s="5">
        <v>33</v>
      </c>
      <c r="B46" s="61" t="s">
        <v>128</v>
      </c>
      <c r="C46" s="8" t="s">
        <v>129</v>
      </c>
      <c r="D46" s="8" t="s">
        <v>130</v>
      </c>
      <c r="E46" s="62" t="s">
        <v>91</v>
      </c>
      <c r="F46" s="11">
        <v>8.4</v>
      </c>
      <c r="G46" s="10"/>
      <c r="H46" s="95"/>
      <c r="I46" s="8" t="str">
        <f t="shared" si="2"/>
        <v>zero,00</v>
      </c>
      <c r="J46" s="9">
        <f t="shared" si="3"/>
        <v>0</v>
      </c>
    </row>
    <row r="47" spans="1:10" s="5" customFormat="1" ht="28.5" customHeight="1">
      <c r="A47" s="5">
        <v>34</v>
      </c>
      <c r="B47" s="61" t="s">
        <v>131</v>
      </c>
      <c r="C47" s="8" t="s">
        <v>132</v>
      </c>
      <c r="D47" s="8" t="s">
        <v>133</v>
      </c>
      <c r="E47" s="62" t="s">
        <v>91</v>
      </c>
      <c r="F47" s="11">
        <v>3.25</v>
      </c>
      <c r="G47" s="10"/>
      <c r="H47" s="95"/>
      <c r="I47" s="8" t="str">
        <f t="shared" si="2"/>
        <v>zero,00</v>
      </c>
      <c r="J47" s="9">
        <f t="shared" si="3"/>
        <v>0</v>
      </c>
    </row>
    <row r="48" spans="1:10" s="5" customFormat="1" ht="28.5" customHeight="1">
      <c r="A48" s="5">
        <v>35</v>
      </c>
      <c r="B48" s="61" t="s">
        <v>134</v>
      </c>
      <c r="C48" s="8" t="s">
        <v>135</v>
      </c>
      <c r="D48" s="8" t="s">
        <v>136</v>
      </c>
      <c r="E48" s="62" t="s">
        <v>91</v>
      </c>
      <c r="F48" s="11">
        <v>4.15</v>
      </c>
      <c r="G48" s="10"/>
      <c r="H48" s="95"/>
      <c r="I48" s="8" t="str">
        <f t="shared" si="2"/>
        <v>zero,00</v>
      </c>
      <c r="J48" s="9">
        <f t="shared" si="3"/>
        <v>0</v>
      </c>
    </row>
    <row r="49" spans="1:10" s="5" customFormat="1" ht="28.5" customHeight="1">
      <c r="A49" s="5">
        <v>36</v>
      </c>
      <c r="B49" s="61" t="s">
        <v>137</v>
      </c>
      <c r="C49" s="8" t="s">
        <v>138</v>
      </c>
      <c r="D49" s="8" t="s">
        <v>139</v>
      </c>
      <c r="E49" s="62" t="s">
        <v>57</v>
      </c>
      <c r="F49" s="11">
        <v>3635.5</v>
      </c>
      <c r="G49" s="10"/>
      <c r="H49" s="95"/>
      <c r="I49" s="8" t="str">
        <f t="shared" si="2"/>
        <v>zero,00</v>
      </c>
      <c r="J49" s="9">
        <f t="shared" si="3"/>
        <v>0</v>
      </c>
    </row>
    <row r="50" spans="1:10" s="5" customFormat="1" ht="28.5" customHeight="1">
      <c r="A50" s="5">
        <v>37</v>
      </c>
      <c r="B50" s="61" t="s">
        <v>140</v>
      </c>
      <c r="C50" s="8" t="s">
        <v>141</v>
      </c>
      <c r="D50" s="8" t="s">
        <v>142</v>
      </c>
      <c r="E50" s="62" t="s">
        <v>50</v>
      </c>
      <c r="F50" s="11">
        <v>606</v>
      </c>
      <c r="G50" s="10"/>
      <c r="H50" s="95"/>
      <c r="I50" s="8" t="str">
        <f t="shared" si="2"/>
        <v>zero,00</v>
      </c>
      <c r="J50" s="9">
        <f t="shared" si="3"/>
        <v>0</v>
      </c>
    </row>
    <row r="51" spans="1:10" s="5" customFormat="1" ht="28.5" customHeight="1">
      <c r="A51" s="5">
        <v>38</v>
      </c>
      <c r="B51" s="61" t="s">
        <v>143</v>
      </c>
      <c r="C51" s="8" t="s">
        <v>144</v>
      </c>
      <c r="D51" s="67" t="s">
        <v>145</v>
      </c>
      <c r="E51" s="62" t="s">
        <v>91</v>
      </c>
      <c r="F51" s="11">
        <v>6.61</v>
      </c>
      <c r="G51" s="10"/>
      <c r="H51" s="95"/>
      <c r="I51" s="8" t="str">
        <f t="shared" si="2"/>
        <v>zero,00</v>
      </c>
      <c r="J51" s="9">
        <f t="shared" si="3"/>
        <v>0</v>
      </c>
    </row>
    <row r="52" spans="1:10" s="5" customFormat="1" ht="28.5" customHeight="1">
      <c r="A52" s="5">
        <v>39</v>
      </c>
      <c r="B52" s="61" t="s">
        <v>146</v>
      </c>
      <c r="C52" s="8" t="s">
        <v>147</v>
      </c>
      <c r="D52" s="8" t="s">
        <v>148</v>
      </c>
      <c r="E52" s="62" t="s">
        <v>28</v>
      </c>
      <c r="F52" s="11">
        <v>30.5</v>
      </c>
      <c r="G52" s="10"/>
      <c r="H52" s="95"/>
      <c r="I52" s="8" t="str">
        <f t="shared" si="2"/>
        <v>zero,00</v>
      </c>
      <c r="J52" s="9">
        <f t="shared" si="3"/>
        <v>0</v>
      </c>
    </row>
    <row r="53" spans="1:10" s="5" customFormat="1" ht="28.5" customHeight="1">
      <c r="A53" s="5">
        <v>40</v>
      </c>
      <c r="B53" s="61" t="s">
        <v>149</v>
      </c>
      <c r="C53" s="8" t="s">
        <v>150</v>
      </c>
      <c r="D53" s="8" t="s">
        <v>151</v>
      </c>
      <c r="E53" s="62" t="s">
        <v>28</v>
      </c>
      <c r="F53" s="11">
        <v>104.3</v>
      </c>
      <c r="G53" s="10"/>
      <c r="H53" s="95"/>
      <c r="I53" s="8" t="str">
        <f t="shared" si="2"/>
        <v>zero,00</v>
      </c>
      <c r="J53" s="9">
        <f t="shared" si="3"/>
        <v>0</v>
      </c>
    </row>
    <row r="54" spans="1:10" s="5" customFormat="1" ht="28.5" customHeight="1">
      <c r="A54" s="5">
        <v>41</v>
      </c>
      <c r="B54" s="61" t="s">
        <v>152</v>
      </c>
      <c r="C54" s="8" t="s">
        <v>153</v>
      </c>
      <c r="D54" s="8" t="s">
        <v>154</v>
      </c>
      <c r="E54" s="62" t="s">
        <v>28</v>
      </c>
      <c r="F54" s="11">
        <v>31.92</v>
      </c>
      <c r="G54" s="10"/>
      <c r="H54" s="95"/>
      <c r="I54" s="8" t="str">
        <f t="shared" si="2"/>
        <v>zero,00</v>
      </c>
      <c r="J54" s="9">
        <f t="shared" si="3"/>
        <v>0</v>
      </c>
    </row>
    <row r="55" spans="1:10" s="5" customFormat="1" ht="28.5" customHeight="1">
      <c r="A55" s="5">
        <v>42</v>
      </c>
      <c r="B55" s="61" t="s">
        <v>155</v>
      </c>
      <c r="C55" s="8" t="s">
        <v>156</v>
      </c>
      <c r="D55" s="8" t="s">
        <v>157</v>
      </c>
      <c r="E55" s="62" t="s">
        <v>28</v>
      </c>
      <c r="F55" s="11">
        <v>241.48</v>
      </c>
      <c r="G55" s="10"/>
      <c r="H55" s="95"/>
      <c r="I55" s="8" t="str">
        <f t="shared" si="2"/>
        <v>zero,00</v>
      </c>
      <c r="J55" s="9">
        <f t="shared" si="3"/>
        <v>0</v>
      </c>
    </row>
    <row r="56" spans="1:10" s="5" customFormat="1" ht="28.5" customHeight="1">
      <c r="A56" s="5">
        <v>43</v>
      </c>
      <c r="B56" s="61" t="s">
        <v>158</v>
      </c>
      <c r="C56" s="8" t="s">
        <v>159</v>
      </c>
      <c r="D56" s="8" t="s">
        <v>160</v>
      </c>
      <c r="E56" s="62" t="s">
        <v>28</v>
      </c>
      <c r="F56" s="11">
        <v>48</v>
      </c>
      <c r="G56" s="10"/>
      <c r="H56" s="95"/>
      <c r="I56" s="8" t="str">
        <f t="shared" si="2"/>
        <v>zero,00</v>
      </c>
      <c r="J56" s="9">
        <f t="shared" si="3"/>
        <v>0</v>
      </c>
    </row>
    <row r="57" spans="1:10" s="5" customFormat="1" ht="28.5" customHeight="1">
      <c r="A57" s="5">
        <v>44</v>
      </c>
      <c r="B57" s="61" t="s">
        <v>161</v>
      </c>
      <c r="C57" s="8" t="s">
        <v>162</v>
      </c>
      <c r="D57" s="8" t="s">
        <v>163</v>
      </c>
      <c r="E57" s="62" t="s">
        <v>28</v>
      </c>
      <c r="F57" s="11">
        <v>15.8</v>
      </c>
      <c r="G57" s="10"/>
      <c r="H57" s="95"/>
      <c r="I57" s="8" t="str">
        <f t="shared" si="2"/>
        <v>zero,00</v>
      </c>
      <c r="J57" s="9">
        <f t="shared" si="3"/>
        <v>0</v>
      </c>
    </row>
    <row r="58" spans="1:10" s="5" customFormat="1" ht="28.5" customHeight="1">
      <c r="A58" s="5">
        <v>45</v>
      </c>
      <c r="B58" s="61" t="s">
        <v>164</v>
      </c>
      <c r="C58" s="8" t="s">
        <v>165</v>
      </c>
      <c r="D58" s="8" t="s">
        <v>1910</v>
      </c>
      <c r="E58" s="62" t="s">
        <v>28</v>
      </c>
      <c r="F58" s="11">
        <v>51.34</v>
      </c>
      <c r="G58" s="10"/>
      <c r="H58" s="95"/>
      <c r="I58" s="8" t="str">
        <f t="shared" si="2"/>
        <v>zero,00</v>
      </c>
      <c r="J58" s="9">
        <f t="shared" si="3"/>
        <v>0</v>
      </c>
    </row>
    <row r="59" spans="1:10" s="5" customFormat="1" ht="28.5" customHeight="1">
      <c r="A59" s="5">
        <v>46</v>
      </c>
      <c r="B59" s="61" t="s">
        <v>166</v>
      </c>
      <c r="C59" s="8" t="s">
        <v>167</v>
      </c>
      <c r="D59" s="8" t="s">
        <v>168</v>
      </c>
      <c r="E59" s="62" t="s">
        <v>28</v>
      </c>
      <c r="F59" s="11">
        <v>51.1</v>
      </c>
      <c r="G59" s="10"/>
      <c r="H59" s="95"/>
      <c r="I59" s="8" t="str">
        <f t="shared" si="2"/>
        <v>zero,00</v>
      </c>
      <c r="J59" s="9">
        <f t="shared" si="3"/>
        <v>0</v>
      </c>
    </row>
    <row r="60" spans="1:10" s="5" customFormat="1" ht="28.5" customHeight="1">
      <c r="A60" s="5">
        <v>47</v>
      </c>
      <c r="B60" s="61" t="s">
        <v>169</v>
      </c>
      <c r="C60" s="8" t="s">
        <v>170</v>
      </c>
      <c r="D60" s="8" t="s">
        <v>171</v>
      </c>
      <c r="E60" s="62" t="s">
        <v>28</v>
      </c>
      <c r="F60" s="11">
        <v>73.02</v>
      </c>
      <c r="G60" s="10"/>
      <c r="H60" s="95"/>
      <c r="I60" s="8" t="str">
        <f t="shared" si="2"/>
        <v>zero,00</v>
      </c>
      <c r="J60" s="9">
        <f t="shared" si="3"/>
        <v>0</v>
      </c>
    </row>
    <row r="61" spans="1:10" s="5" customFormat="1" ht="28.5" customHeight="1">
      <c r="A61" s="5">
        <v>48</v>
      </c>
      <c r="B61" s="61" t="s">
        <v>172</v>
      </c>
      <c r="C61" s="8" t="s">
        <v>173</v>
      </c>
      <c r="D61" s="8" t="s">
        <v>174</v>
      </c>
      <c r="E61" s="62" t="s">
        <v>175</v>
      </c>
      <c r="F61" s="11">
        <v>54.2</v>
      </c>
      <c r="G61" s="10"/>
      <c r="H61" s="95"/>
      <c r="I61" s="8" t="str">
        <f t="shared" si="2"/>
        <v>zero,00</v>
      </c>
      <c r="J61" s="9">
        <f t="shared" si="3"/>
        <v>0</v>
      </c>
    </row>
    <row r="62" spans="1:10" s="5" customFormat="1" ht="28.5" customHeight="1">
      <c r="A62" s="5">
        <v>49</v>
      </c>
      <c r="B62" s="61" t="s">
        <v>176</v>
      </c>
      <c r="C62" s="8" t="s">
        <v>177</v>
      </c>
      <c r="D62" s="8" t="s">
        <v>178</v>
      </c>
      <c r="E62" s="62" t="s">
        <v>28</v>
      </c>
      <c r="F62" s="11">
        <v>241.48</v>
      </c>
      <c r="G62" s="10"/>
      <c r="H62" s="95"/>
      <c r="I62" s="8" t="str">
        <f t="shared" si="2"/>
        <v>zero,00</v>
      </c>
      <c r="J62" s="9">
        <f t="shared" si="3"/>
        <v>0</v>
      </c>
    </row>
    <row r="63" spans="1:10" s="5" customFormat="1" ht="28.5" customHeight="1">
      <c r="A63" s="5">
        <v>50</v>
      </c>
      <c r="B63" s="61" t="s">
        <v>179</v>
      </c>
      <c r="C63" s="8" t="s">
        <v>180</v>
      </c>
      <c r="D63" s="8" t="s">
        <v>181</v>
      </c>
      <c r="E63" s="62" t="s">
        <v>24</v>
      </c>
      <c r="F63" s="11">
        <v>2</v>
      </c>
      <c r="G63" s="10"/>
      <c r="H63" s="95"/>
      <c r="I63" s="8" t="str">
        <f t="shared" si="2"/>
        <v>zero,00</v>
      </c>
      <c r="J63" s="9">
        <f t="shared" si="3"/>
        <v>0</v>
      </c>
    </row>
    <row r="64" spans="1:10" s="5" customFormat="1" ht="28.5" customHeight="1">
      <c r="A64" s="5">
        <v>51</v>
      </c>
      <c r="B64" s="61" t="s">
        <v>182</v>
      </c>
      <c r="C64" s="8" t="s">
        <v>183</v>
      </c>
      <c r="D64" s="8" t="s">
        <v>1911</v>
      </c>
      <c r="E64" s="62" t="s">
        <v>24</v>
      </c>
      <c r="F64" s="11">
        <v>1</v>
      </c>
      <c r="G64" s="10"/>
      <c r="H64" s="95"/>
      <c r="I64" s="8" t="str">
        <f t="shared" si="2"/>
        <v>zero,00</v>
      </c>
      <c r="J64" s="9">
        <f t="shared" si="3"/>
        <v>0</v>
      </c>
    </row>
    <row r="65" spans="1:10" s="5" customFormat="1" ht="28.5" customHeight="1">
      <c r="A65" s="5">
        <v>52</v>
      </c>
      <c r="B65" s="61" t="s">
        <v>184</v>
      </c>
      <c r="C65" s="8" t="s">
        <v>185</v>
      </c>
      <c r="D65" s="8" t="s">
        <v>1912</v>
      </c>
      <c r="E65" s="62" t="s">
        <v>28</v>
      </c>
      <c r="F65" s="11">
        <v>69.97</v>
      </c>
      <c r="G65" s="10"/>
      <c r="H65" s="95"/>
      <c r="I65" s="8" t="str">
        <f t="shared" si="2"/>
        <v>zero,00</v>
      </c>
      <c r="J65" s="9">
        <f t="shared" si="3"/>
        <v>0</v>
      </c>
    </row>
    <row r="66" spans="1:10" s="5" customFormat="1" ht="28.5" customHeight="1">
      <c r="A66" s="5">
        <v>53</v>
      </c>
      <c r="B66" s="61" t="s">
        <v>187</v>
      </c>
      <c r="C66" s="8" t="s">
        <v>188</v>
      </c>
      <c r="D66" s="8" t="s">
        <v>189</v>
      </c>
      <c r="E66" s="62" t="s">
        <v>175</v>
      </c>
      <c r="F66" s="11">
        <v>24</v>
      </c>
      <c r="G66" s="10"/>
      <c r="H66" s="95"/>
      <c r="I66" s="8" t="str">
        <f t="shared" si="2"/>
        <v>zero,00</v>
      </c>
      <c r="J66" s="9">
        <f t="shared" si="3"/>
        <v>0</v>
      </c>
    </row>
    <row r="67" spans="1:10" s="5" customFormat="1" ht="28.5" customHeight="1">
      <c r="A67" s="5">
        <v>54</v>
      </c>
      <c r="B67" s="61" t="s">
        <v>190</v>
      </c>
      <c r="C67" s="8" t="s">
        <v>191</v>
      </c>
      <c r="D67" s="8" t="s">
        <v>192</v>
      </c>
      <c r="E67" s="62" t="s">
        <v>175</v>
      </c>
      <c r="F67" s="11">
        <v>67.5</v>
      </c>
      <c r="G67" s="10"/>
      <c r="H67" s="95"/>
      <c r="I67" s="8" t="str">
        <f t="shared" si="2"/>
        <v>zero,00</v>
      </c>
      <c r="J67" s="9">
        <f t="shared" si="3"/>
        <v>0</v>
      </c>
    </row>
    <row r="68" spans="1:10" s="5" customFormat="1" ht="28.5" customHeight="1">
      <c r="A68" s="5">
        <v>55</v>
      </c>
      <c r="B68" s="61" t="s">
        <v>193</v>
      </c>
      <c r="C68" s="8" t="s">
        <v>194</v>
      </c>
      <c r="D68" s="8" t="s">
        <v>195</v>
      </c>
      <c r="E68" s="62" t="s">
        <v>175</v>
      </c>
      <c r="F68" s="11">
        <v>201.9</v>
      </c>
      <c r="G68" s="10"/>
      <c r="H68" s="95"/>
      <c r="I68" s="8" t="str">
        <f t="shared" si="2"/>
        <v>zero,00</v>
      </c>
      <c r="J68" s="9">
        <f t="shared" si="3"/>
        <v>0</v>
      </c>
    </row>
    <row r="69" spans="1:10" s="5" customFormat="1" ht="28.5" customHeight="1">
      <c r="A69" s="5">
        <v>56</v>
      </c>
      <c r="B69" s="61" t="s">
        <v>196</v>
      </c>
      <c r="C69" s="8" t="s">
        <v>197</v>
      </c>
      <c r="D69" s="8" t="s">
        <v>1913</v>
      </c>
      <c r="E69" s="62" t="s">
        <v>50</v>
      </c>
      <c r="F69" s="11">
        <v>23</v>
      </c>
      <c r="G69" s="10"/>
      <c r="H69" s="95"/>
      <c r="I69" s="8" t="str">
        <f t="shared" si="2"/>
        <v>zero,00</v>
      </c>
      <c r="J69" s="9">
        <f t="shared" si="3"/>
        <v>0</v>
      </c>
    </row>
    <row r="70" spans="1:10" s="5" customFormat="1" ht="28.5" customHeight="1">
      <c r="A70" s="5">
        <v>57</v>
      </c>
      <c r="B70" s="61" t="s">
        <v>198</v>
      </c>
      <c r="C70" s="8" t="s">
        <v>199</v>
      </c>
      <c r="D70" s="8" t="s">
        <v>200</v>
      </c>
      <c r="E70" s="62" t="s">
        <v>50</v>
      </c>
      <c r="F70" s="11">
        <v>11</v>
      </c>
      <c r="G70" s="10"/>
      <c r="H70" s="95"/>
      <c r="I70" s="8" t="str">
        <f t="shared" si="2"/>
        <v>zero,00</v>
      </c>
      <c r="J70" s="9">
        <f t="shared" si="3"/>
        <v>0</v>
      </c>
    </row>
    <row r="71" spans="1:10" s="5" customFormat="1" ht="28.5" customHeight="1">
      <c r="A71" s="5">
        <v>58</v>
      </c>
      <c r="B71" s="61" t="s">
        <v>201</v>
      </c>
      <c r="C71" s="8" t="s">
        <v>202</v>
      </c>
      <c r="D71" s="8" t="s">
        <v>203</v>
      </c>
      <c r="E71" s="62" t="s">
        <v>24</v>
      </c>
      <c r="F71" s="11">
        <v>1</v>
      </c>
      <c r="G71" s="10"/>
      <c r="H71" s="95"/>
      <c r="I71" s="8" t="str">
        <f t="shared" si="2"/>
        <v>zero,00</v>
      </c>
      <c r="J71" s="9">
        <f t="shared" si="3"/>
        <v>0</v>
      </c>
    </row>
    <row r="72" spans="1:10" s="5" customFormat="1" ht="28.5" customHeight="1">
      <c r="A72" s="5">
        <v>59</v>
      </c>
      <c r="B72" s="61" t="s">
        <v>204</v>
      </c>
      <c r="C72" s="67" t="s">
        <v>205</v>
      </c>
      <c r="D72" s="67" t="s">
        <v>206</v>
      </c>
      <c r="E72" s="62" t="s">
        <v>24</v>
      </c>
      <c r="F72" s="11">
        <v>1</v>
      </c>
      <c r="G72" s="10"/>
      <c r="H72" s="95"/>
      <c r="I72" s="8" t="str">
        <f t="shared" si="2"/>
        <v>zero,00</v>
      </c>
      <c r="J72" s="9">
        <f t="shared" si="3"/>
        <v>0</v>
      </c>
    </row>
    <row r="73" spans="1:10" s="5" customFormat="1" ht="28.5" customHeight="1">
      <c r="A73" s="5">
        <v>60</v>
      </c>
      <c r="B73" s="61" t="s">
        <v>207</v>
      </c>
      <c r="C73" s="8" t="s">
        <v>208</v>
      </c>
      <c r="D73" s="8" t="s">
        <v>209</v>
      </c>
      <c r="E73" s="62" t="s">
        <v>175</v>
      </c>
      <c r="F73" s="11">
        <v>92.69</v>
      </c>
      <c r="G73" s="10"/>
      <c r="H73" s="95"/>
      <c r="I73" s="8" t="str">
        <f t="shared" si="2"/>
        <v>zero,00</v>
      </c>
      <c r="J73" s="9">
        <f t="shared" si="3"/>
        <v>0</v>
      </c>
    </row>
    <row r="74" spans="1:10" s="5" customFormat="1" ht="28.5" customHeight="1">
      <c r="A74" s="5">
        <v>61</v>
      </c>
      <c r="B74" s="61" t="s">
        <v>210</v>
      </c>
      <c r="C74" s="8" t="s">
        <v>211</v>
      </c>
      <c r="D74" s="8" t="s">
        <v>212</v>
      </c>
      <c r="E74" s="62" t="s">
        <v>175</v>
      </c>
      <c r="F74" s="11">
        <v>59.28</v>
      </c>
      <c r="G74" s="10"/>
      <c r="H74" s="95"/>
      <c r="I74" s="8" t="str">
        <f t="shared" si="2"/>
        <v>zero,00</v>
      </c>
      <c r="J74" s="9">
        <f t="shared" si="3"/>
        <v>0</v>
      </c>
    </row>
    <row r="75" spans="1:10" s="5" customFormat="1" ht="28.5" customHeight="1">
      <c r="A75" s="5">
        <v>62</v>
      </c>
      <c r="B75" s="64" t="s">
        <v>213</v>
      </c>
      <c r="C75" s="22" t="s">
        <v>214</v>
      </c>
      <c r="D75" s="68" t="s">
        <v>215</v>
      </c>
      <c r="E75" s="69" t="s">
        <v>50</v>
      </c>
      <c r="F75" s="20">
        <v>126</v>
      </c>
      <c r="G75" s="21"/>
      <c r="H75" s="96"/>
      <c r="I75" s="22" t="str">
        <f t="shared" si="2"/>
        <v>zero,00</v>
      </c>
      <c r="J75" s="23">
        <f t="shared" si="3"/>
        <v>0</v>
      </c>
    </row>
    <row r="76" spans="2:10" s="5" customFormat="1" ht="36.75" customHeight="1">
      <c r="B76" s="61"/>
      <c r="C76" s="65" t="s">
        <v>216</v>
      </c>
      <c r="D76" s="65" t="s">
        <v>217</v>
      </c>
      <c r="E76" s="63"/>
      <c r="F76" s="11"/>
      <c r="G76" s="15"/>
      <c r="H76" s="18"/>
      <c r="I76" s="8"/>
      <c r="J76" s="24">
        <f>SUM(J44:J75)</f>
        <v>0</v>
      </c>
    </row>
    <row r="77" spans="2:10" s="5" customFormat="1" ht="21" customHeight="1">
      <c r="B77" s="61"/>
      <c r="C77" s="8"/>
      <c r="D77" s="17"/>
      <c r="E77" s="63"/>
      <c r="F77" s="11"/>
      <c r="G77" s="15"/>
      <c r="H77" s="18"/>
      <c r="I77" s="8"/>
      <c r="J77" s="9"/>
    </row>
    <row r="78" spans="2:10" s="5" customFormat="1" ht="24.75" customHeight="1">
      <c r="B78" s="60" t="s">
        <v>218</v>
      </c>
      <c r="C78" s="5" t="s">
        <v>219</v>
      </c>
      <c r="D78" s="5" t="s">
        <v>220</v>
      </c>
      <c r="E78" s="63"/>
      <c r="F78" s="11"/>
      <c r="G78" s="15"/>
      <c r="H78" s="18"/>
      <c r="I78" s="8"/>
      <c r="J78" s="9"/>
    </row>
    <row r="79" spans="1:10" s="5" customFormat="1" ht="28.5" customHeight="1">
      <c r="A79" s="5">
        <v>63</v>
      </c>
      <c r="B79" s="61" t="s">
        <v>221</v>
      </c>
      <c r="C79" s="8" t="s">
        <v>222</v>
      </c>
      <c r="D79" s="8" t="s">
        <v>223</v>
      </c>
      <c r="E79" s="62" t="s">
        <v>28</v>
      </c>
      <c r="F79" s="11">
        <v>2876.63</v>
      </c>
      <c r="G79" s="10"/>
      <c r="H79" s="95"/>
      <c r="I79" s="8" t="str">
        <f aca="true" t="shared" si="4" ref="I79:I84">IF($G$1=2,inParole(H79),inWorten(H79))</f>
        <v>zero,00</v>
      </c>
      <c r="J79" s="9">
        <f aca="true" t="shared" si="5" ref="J79:J84">IF(G79=0,F79*H79,G79*H79)</f>
        <v>0</v>
      </c>
    </row>
    <row r="80" spans="1:10" s="5" customFormat="1" ht="28.5" customHeight="1">
      <c r="A80" s="5">
        <v>64</v>
      </c>
      <c r="B80" s="61" t="s">
        <v>224</v>
      </c>
      <c r="C80" s="8" t="s">
        <v>225</v>
      </c>
      <c r="D80" s="8" t="s">
        <v>226</v>
      </c>
      <c r="E80" s="62" t="s">
        <v>28</v>
      </c>
      <c r="F80" s="11">
        <v>272.32</v>
      </c>
      <c r="G80" s="10"/>
      <c r="H80" s="95"/>
      <c r="I80" s="8" t="str">
        <f t="shared" si="4"/>
        <v>zero,00</v>
      </c>
      <c r="J80" s="9">
        <f t="shared" si="5"/>
        <v>0</v>
      </c>
    </row>
    <row r="81" spans="1:10" s="5" customFormat="1" ht="28.5" customHeight="1">
      <c r="A81" s="5">
        <v>65</v>
      </c>
      <c r="B81" s="61" t="s">
        <v>227</v>
      </c>
      <c r="C81" s="8" t="s">
        <v>228</v>
      </c>
      <c r="D81" s="8" t="s">
        <v>229</v>
      </c>
      <c r="E81" s="62" t="s">
        <v>28</v>
      </c>
      <c r="F81" s="11">
        <v>328.99</v>
      </c>
      <c r="G81" s="10"/>
      <c r="H81" s="95"/>
      <c r="I81" s="8" t="str">
        <f t="shared" si="4"/>
        <v>zero,00</v>
      </c>
      <c r="J81" s="9">
        <f t="shared" si="5"/>
        <v>0</v>
      </c>
    </row>
    <row r="82" spans="1:10" s="5" customFormat="1" ht="28.5" customHeight="1">
      <c r="A82" s="5">
        <v>66</v>
      </c>
      <c r="B82" s="61" t="s">
        <v>230</v>
      </c>
      <c r="C82" s="8" t="s">
        <v>231</v>
      </c>
      <c r="D82" s="8" t="s">
        <v>232</v>
      </c>
      <c r="E82" s="62" t="s">
        <v>28</v>
      </c>
      <c r="F82" s="11">
        <v>601.42</v>
      </c>
      <c r="G82" s="10"/>
      <c r="H82" s="95"/>
      <c r="I82" s="8" t="str">
        <f t="shared" si="4"/>
        <v>zero,00</v>
      </c>
      <c r="J82" s="9">
        <f t="shared" si="5"/>
        <v>0</v>
      </c>
    </row>
    <row r="83" spans="1:10" s="5" customFormat="1" ht="28.5" customHeight="1">
      <c r="A83" s="5">
        <v>67</v>
      </c>
      <c r="B83" s="61" t="s">
        <v>233</v>
      </c>
      <c r="C83" s="8" t="s">
        <v>234</v>
      </c>
      <c r="D83" s="8" t="s">
        <v>1914</v>
      </c>
      <c r="E83" s="62" t="s">
        <v>28</v>
      </c>
      <c r="F83" s="11">
        <v>147.71</v>
      </c>
      <c r="G83" s="10"/>
      <c r="H83" s="95"/>
      <c r="I83" s="8" t="str">
        <f t="shared" si="4"/>
        <v>zero,00</v>
      </c>
      <c r="J83" s="9">
        <f t="shared" si="5"/>
        <v>0</v>
      </c>
    </row>
    <row r="84" spans="1:10" s="5" customFormat="1" ht="28.5" customHeight="1">
      <c r="A84" s="19">
        <v>68</v>
      </c>
      <c r="B84" s="64" t="s">
        <v>235</v>
      </c>
      <c r="C84" s="22" t="s">
        <v>236</v>
      </c>
      <c r="D84" s="22" t="s">
        <v>1915</v>
      </c>
      <c r="E84" s="69" t="s">
        <v>28</v>
      </c>
      <c r="F84" s="20">
        <v>73.5</v>
      </c>
      <c r="G84" s="21"/>
      <c r="H84" s="96"/>
      <c r="I84" s="22" t="str">
        <f t="shared" si="4"/>
        <v>zero,00</v>
      </c>
      <c r="J84" s="23">
        <f t="shared" si="5"/>
        <v>0</v>
      </c>
    </row>
    <row r="85" spans="2:10" s="5" customFormat="1" ht="22.5" customHeight="1">
      <c r="B85" s="61"/>
      <c r="C85" s="65" t="s">
        <v>237</v>
      </c>
      <c r="D85" s="65" t="s">
        <v>238</v>
      </c>
      <c r="E85" s="63"/>
      <c r="F85" s="11"/>
      <c r="G85" s="15"/>
      <c r="H85" s="18"/>
      <c r="I85" s="8"/>
      <c r="J85" s="24">
        <f>SUM(J79:J84)</f>
        <v>0</v>
      </c>
    </row>
    <row r="86" spans="2:10" s="5" customFormat="1" ht="28.5" customHeight="1">
      <c r="B86" s="61"/>
      <c r="C86" s="8"/>
      <c r="D86" s="17"/>
      <c r="E86" s="63"/>
      <c r="F86" s="11"/>
      <c r="G86" s="15"/>
      <c r="H86" s="18"/>
      <c r="I86" s="8"/>
      <c r="J86" s="9"/>
    </row>
    <row r="87" spans="2:10" s="5" customFormat="1" ht="39" customHeight="1">
      <c r="B87" s="60" t="s">
        <v>239</v>
      </c>
      <c r="C87" s="5" t="s">
        <v>240</v>
      </c>
      <c r="D87" s="5" t="s">
        <v>241</v>
      </c>
      <c r="E87" s="63"/>
      <c r="F87" s="11"/>
      <c r="G87" s="15"/>
      <c r="H87" s="18"/>
      <c r="I87" s="8"/>
      <c r="J87" s="9"/>
    </row>
    <row r="88" spans="1:10" s="5" customFormat="1" ht="28.5" customHeight="1">
      <c r="A88" s="5">
        <v>69</v>
      </c>
      <c r="B88" s="61" t="s">
        <v>242</v>
      </c>
      <c r="C88" s="8" t="s">
        <v>243</v>
      </c>
      <c r="D88" s="8" t="s">
        <v>244</v>
      </c>
      <c r="E88" s="62" t="s">
        <v>175</v>
      </c>
      <c r="F88" s="11">
        <v>54.6</v>
      </c>
      <c r="G88" s="10"/>
      <c r="H88" s="95"/>
      <c r="I88" s="8" t="str">
        <f aca="true" t="shared" si="6" ref="I88:I115">IF($G$1=2,inParole(H88),inWorten(H88))</f>
        <v>zero,00</v>
      </c>
      <c r="J88" s="9">
        <f aca="true" t="shared" si="7" ref="J88:J115">IF(G88=0,F88*H88,G88*H88)</f>
        <v>0</v>
      </c>
    </row>
    <row r="89" spans="1:10" s="5" customFormat="1" ht="28.5" customHeight="1">
      <c r="A89" s="5">
        <v>70</v>
      </c>
      <c r="B89" s="61" t="s">
        <v>245</v>
      </c>
      <c r="C89" s="8" t="s">
        <v>246</v>
      </c>
      <c r="D89" s="8" t="s">
        <v>247</v>
      </c>
      <c r="E89" s="62" t="s">
        <v>175</v>
      </c>
      <c r="F89" s="11">
        <v>282.2</v>
      </c>
      <c r="G89" s="10"/>
      <c r="H89" s="95"/>
      <c r="I89" s="8" t="str">
        <f t="shared" si="6"/>
        <v>zero,00</v>
      </c>
      <c r="J89" s="9">
        <f t="shared" si="7"/>
        <v>0</v>
      </c>
    </row>
    <row r="90" spans="1:10" s="5" customFormat="1" ht="28.5" customHeight="1">
      <c r="A90" s="5">
        <v>71</v>
      </c>
      <c r="B90" s="61" t="s">
        <v>248</v>
      </c>
      <c r="C90" s="8" t="s">
        <v>249</v>
      </c>
      <c r="D90" s="8" t="s">
        <v>250</v>
      </c>
      <c r="E90" s="62" t="s">
        <v>28</v>
      </c>
      <c r="F90" s="11">
        <v>487.53</v>
      </c>
      <c r="G90" s="10"/>
      <c r="H90" s="95"/>
      <c r="I90" s="8" t="str">
        <f t="shared" si="6"/>
        <v>zero,00</v>
      </c>
      <c r="J90" s="9">
        <f t="shared" si="7"/>
        <v>0</v>
      </c>
    </row>
    <row r="91" spans="1:10" s="5" customFormat="1" ht="28.5" customHeight="1">
      <c r="A91" s="5">
        <v>72</v>
      </c>
      <c r="B91" s="61" t="s">
        <v>251</v>
      </c>
      <c r="C91" s="8" t="s">
        <v>252</v>
      </c>
      <c r="D91" s="8" t="s">
        <v>253</v>
      </c>
      <c r="E91" s="62" t="s">
        <v>50</v>
      </c>
      <c r="F91" s="11">
        <v>126</v>
      </c>
      <c r="G91" s="10"/>
      <c r="H91" s="95"/>
      <c r="I91" s="8" t="str">
        <f t="shared" si="6"/>
        <v>zero,00</v>
      </c>
      <c r="J91" s="9">
        <f t="shared" si="7"/>
        <v>0</v>
      </c>
    </row>
    <row r="92" spans="1:10" s="5" customFormat="1" ht="28.5" customHeight="1">
      <c r="A92" s="5">
        <v>73</v>
      </c>
      <c r="B92" s="61" t="s">
        <v>254</v>
      </c>
      <c r="C92" s="8" t="s">
        <v>255</v>
      </c>
      <c r="D92" s="8" t="s">
        <v>256</v>
      </c>
      <c r="E92" s="62" t="s">
        <v>50</v>
      </c>
      <c r="F92" s="11">
        <v>110</v>
      </c>
      <c r="G92" s="10"/>
      <c r="H92" s="95"/>
      <c r="I92" s="8" t="str">
        <f t="shared" si="6"/>
        <v>zero,00</v>
      </c>
      <c r="J92" s="9">
        <f t="shared" si="7"/>
        <v>0</v>
      </c>
    </row>
    <row r="93" spans="1:10" s="5" customFormat="1" ht="28.5" customHeight="1">
      <c r="A93" s="5">
        <v>74</v>
      </c>
      <c r="B93" s="61" t="s">
        <v>257</v>
      </c>
      <c r="C93" s="8" t="s">
        <v>258</v>
      </c>
      <c r="D93" s="8" t="s">
        <v>259</v>
      </c>
      <c r="E93" s="62" t="s">
        <v>50</v>
      </c>
      <c r="F93" s="11">
        <v>12</v>
      </c>
      <c r="G93" s="10"/>
      <c r="H93" s="95"/>
      <c r="I93" s="8" t="str">
        <f t="shared" si="6"/>
        <v>zero,00</v>
      </c>
      <c r="J93" s="9">
        <f t="shared" si="7"/>
        <v>0</v>
      </c>
    </row>
    <row r="94" spans="1:10" s="5" customFormat="1" ht="28.5" customHeight="1">
      <c r="A94" s="5">
        <v>75</v>
      </c>
      <c r="B94" s="61" t="s">
        <v>260</v>
      </c>
      <c r="C94" s="8" t="s">
        <v>261</v>
      </c>
      <c r="D94" s="8" t="s">
        <v>262</v>
      </c>
      <c r="E94" s="62" t="s">
        <v>50</v>
      </c>
      <c r="F94" s="11">
        <v>24</v>
      </c>
      <c r="G94" s="10"/>
      <c r="H94" s="95"/>
      <c r="I94" s="8" t="str">
        <f t="shared" si="6"/>
        <v>zero,00</v>
      </c>
      <c r="J94" s="9">
        <f t="shared" si="7"/>
        <v>0</v>
      </c>
    </row>
    <row r="95" spans="1:10" s="5" customFormat="1" ht="28.5" customHeight="1">
      <c r="A95" s="5">
        <v>76</v>
      </c>
      <c r="B95" s="61" t="s">
        <v>263</v>
      </c>
      <c r="C95" s="8" t="s">
        <v>264</v>
      </c>
      <c r="D95" s="8" t="s">
        <v>265</v>
      </c>
      <c r="E95" s="62" t="s">
        <v>50</v>
      </c>
      <c r="F95" s="11">
        <v>18</v>
      </c>
      <c r="G95" s="10"/>
      <c r="H95" s="95"/>
      <c r="I95" s="8" t="str">
        <f t="shared" si="6"/>
        <v>zero,00</v>
      </c>
      <c r="J95" s="9">
        <f t="shared" si="7"/>
        <v>0</v>
      </c>
    </row>
    <row r="96" spans="1:10" s="5" customFormat="1" ht="28.5" customHeight="1">
      <c r="A96" s="5">
        <v>77</v>
      </c>
      <c r="B96" s="61" t="s">
        <v>266</v>
      </c>
      <c r="C96" s="8" t="s">
        <v>267</v>
      </c>
      <c r="D96" s="8" t="s">
        <v>268</v>
      </c>
      <c r="E96" s="62" t="s">
        <v>50</v>
      </c>
      <c r="F96" s="11">
        <v>26</v>
      </c>
      <c r="G96" s="10"/>
      <c r="H96" s="95"/>
      <c r="I96" s="8" t="str">
        <f t="shared" si="6"/>
        <v>zero,00</v>
      </c>
      <c r="J96" s="9">
        <f t="shared" si="7"/>
        <v>0</v>
      </c>
    </row>
    <row r="97" spans="1:10" s="5" customFormat="1" ht="28.5" customHeight="1">
      <c r="A97" s="5">
        <v>78</v>
      </c>
      <c r="B97" s="61" t="s">
        <v>269</v>
      </c>
      <c r="C97" s="8" t="s">
        <v>270</v>
      </c>
      <c r="D97" s="8" t="s">
        <v>271</v>
      </c>
      <c r="E97" s="62" t="s">
        <v>50</v>
      </c>
      <c r="F97" s="11">
        <v>18</v>
      </c>
      <c r="G97" s="10"/>
      <c r="H97" s="95"/>
      <c r="I97" s="8" t="str">
        <f t="shared" si="6"/>
        <v>zero,00</v>
      </c>
      <c r="J97" s="9">
        <f t="shared" si="7"/>
        <v>0</v>
      </c>
    </row>
    <row r="98" spans="1:10" s="5" customFormat="1" ht="28.5" customHeight="1">
      <c r="A98" s="5">
        <v>79</v>
      </c>
      <c r="B98" s="61" t="s">
        <v>272</v>
      </c>
      <c r="C98" s="8" t="s">
        <v>273</v>
      </c>
      <c r="D98" s="8" t="s">
        <v>274</v>
      </c>
      <c r="E98" s="62" t="s">
        <v>50</v>
      </c>
      <c r="F98" s="11">
        <v>1</v>
      </c>
      <c r="G98" s="10"/>
      <c r="H98" s="95"/>
      <c r="I98" s="8" t="str">
        <f t="shared" si="6"/>
        <v>zero,00</v>
      </c>
      <c r="J98" s="9">
        <f t="shared" si="7"/>
        <v>0</v>
      </c>
    </row>
    <row r="99" spans="1:10" s="5" customFormat="1" ht="28.5" customHeight="1">
      <c r="A99" s="5">
        <v>80</v>
      </c>
      <c r="B99" s="61" t="s">
        <v>275</v>
      </c>
      <c r="C99" s="8" t="s">
        <v>276</v>
      </c>
      <c r="D99" s="8" t="s">
        <v>277</v>
      </c>
      <c r="E99" s="62" t="s">
        <v>50</v>
      </c>
      <c r="F99" s="11">
        <v>2</v>
      </c>
      <c r="G99" s="10"/>
      <c r="H99" s="95"/>
      <c r="I99" s="8" t="str">
        <f t="shared" si="6"/>
        <v>zero,00</v>
      </c>
      <c r="J99" s="9">
        <f t="shared" si="7"/>
        <v>0</v>
      </c>
    </row>
    <row r="100" spans="1:10" s="5" customFormat="1" ht="28.5" customHeight="1">
      <c r="A100" s="5">
        <v>81</v>
      </c>
      <c r="B100" s="61" t="s">
        <v>278</v>
      </c>
      <c r="C100" s="8" t="s">
        <v>279</v>
      </c>
      <c r="D100" s="8" t="s">
        <v>280</v>
      </c>
      <c r="E100" s="62" t="s">
        <v>50</v>
      </c>
      <c r="F100" s="11">
        <v>3</v>
      </c>
      <c r="G100" s="10"/>
      <c r="H100" s="95"/>
      <c r="I100" s="8" t="str">
        <f t="shared" si="6"/>
        <v>zero,00</v>
      </c>
      <c r="J100" s="9">
        <f t="shared" si="7"/>
        <v>0</v>
      </c>
    </row>
    <row r="101" spans="1:10" s="5" customFormat="1" ht="28.5" customHeight="1">
      <c r="A101" s="5">
        <v>82</v>
      </c>
      <c r="B101" s="61" t="s">
        <v>281</v>
      </c>
      <c r="C101" s="8" t="s">
        <v>282</v>
      </c>
      <c r="D101" s="8" t="s">
        <v>283</v>
      </c>
      <c r="E101" s="62" t="s">
        <v>50</v>
      </c>
      <c r="F101" s="11">
        <v>3</v>
      </c>
      <c r="G101" s="10"/>
      <c r="H101" s="95"/>
      <c r="I101" s="8" t="str">
        <f t="shared" si="6"/>
        <v>zero,00</v>
      </c>
      <c r="J101" s="9">
        <f t="shared" si="7"/>
        <v>0</v>
      </c>
    </row>
    <row r="102" spans="1:10" s="5" customFormat="1" ht="28.5" customHeight="1">
      <c r="A102" s="5">
        <v>83</v>
      </c>
      <c r="B102" s="61" t="s">
        <v>284</v>
      </c>
      <c r="C102" s="8" t="s">
        <v>285</v>
      </c>
      <c r="D102" s="8" t="s">
        <v>286</v>
      </c>
      <c r="E102" s="62" t="s">
        <v>50</v>
      </c>
      <c r="F102" s="11">
        <v>12</v>
      </c>
      <c r="G102" s="10"/>
      <c r="H102" s="95"/>
      <c r="I102" s="8" t="str">
        <f t="shared" si="6"/>
        <v>zero,00</v>
      </c>
      <c r="J102" s="9">
        <f t="shared" si="7"/>
        <v>0</v>
      </c>
    </row>
    <row r="103" spans="1:10" s="5" customFormat="1" ht="28.5" customHeight="1">
      <c r="A103" s="5">
        <v>84</v>
      </c>
      <c r="B103" s="61" t="s">
        <v>287</v>
      </c>
      <c r="C103" s="8" t="s">
        <v>288</v>
      </c>
      <c r="D103" s="8" t="s">
        <v>289</v>
      </c>
      <c r="E103" s="62" t="s">
        <v>50</v>
      </c>
      <c r="F103" s="11">
        <v>220</v>
      </c>
      <c r="G103" s="10"/>
      <c r="H103" s="95"/>
      <c r="I103" s="8" t="str">
        <f t="shared" si="6"/>
        <v>zero,00</v>
      </c>
      <c r="J103" s="9">
        <f t="shared" si="7"/>
        <v>0</v>
      </c>
    </row>
    <row r="104" spans="1:10" s="5" customFormat="1" ht="28.5" customHeight="1">
      <c r="A104" s="5">
        <v>85</v>
      </c>
      <c r="B104" s="61" t="s">
        <v>290</v>
      </c>
      <c r="C104" s="8" t="s">
        <v>291</v>
      </c>
      <c r="D104" s="8" t="s">
        <v>292</v>
      </c>
      <c r="E104" s="62" t="s">
        <v>50</v>
      </c>
      <c r="F104" s="11">
        <v>2</v>
      </c>
      <c r="G104" s="10"/>
      <c r="H104" s="95"/>
      <c r="I104" s="8" t="str">
        <f t="shared" si="6"/>
        <v>zero,00</v>
      </c>
      <c r="J104" s="9">
        <f t="shared" si="7"/>
        <v>0</v>
      </c>
    </row>
    <row r="105" spans="1:10" s="5" customFormat="1" ht="28.5" customHeight="1">
      <c r="A105" s="5">
        <v>86</v>
      </c>
      <c r="B105" s="61" t="s">
        <v>293</v>
      </c>
      <c r="C105" s="8" t="s">
        <v>294</v>
      </c>
      <c r="D105" s="8" t="s">
        <v>295</v>
      </c>
      <c r="E105" s="62" t="s">
        <v>50</v>
      </c>
      <c r="F105" s="11">
        <v>3</v>
      </c>
      <c r="G105" s="10"/>
      <c r="H105" s="95"/>
      <c r="I105" s="8" t="str">
        <f t="shared" si="6"/>
        <v>zero,00</v>
      </c>
      <c r="J105" s="9">
        <f t="shared" si="7"/>
        <v>0</v>
      </c>
    </row>
    <row r="106" spans="1:10" s="5" customFormat="1" ht="28.5" customHeight="1">
      <c r="A106" s="5">
        <v>87</v>
      </c>
      <c r="B106" s="61" t="s">
        <v>296</v>
      </c>
      <c r="C106" s="8" t="s">
        <v>297</v>
      </c>
      <c r="D106" s="8" t="s">
        <v>298</v>
      </c>
      <c r="E106" s="62" t="s">
        <v>50</v>
      </c>
      <c r="F106" s="11">
        <v>1</v>
      </c>
      <c r="G106" s="10"/>
      <c r="H106" s="95"/>
      <c r="I106" s="8" t="str">
        <f t="shared" si="6"/>
        <v>zero,00</v>
      </c>
      <c r="J106" s="9">
        <f t="shared" si="7"/>
        <v>0</v>
      </c>
    </row>
    <row r="107" spans="1:10" s="5" customFormat="1" ht="32.25" customHeight="1">
      <c r="A107" s="5">
        <v>88</v>
      </c>
      <c r="B107" s="61" t="s">
        <v>299</v>
      </c>
      <c r="C107" s="8" t="s">
        <v>300</v>
      </c>
      <c r="D107" s="67" t="s">
        <v>301</v>
      </c>
      <c r="E107" s="62" t="s">
        <v>50</v>
      </c>
      <c r="F107" s="11">
        <v>1</v>
      </c>
      <c r="G107" s="10"/>
      <c r="H107" s="95"/>
      <c r="I107" s="8" t="str">
        <f t="shared" si="6"/>
        <v>zero,00</v>
      </c>
      <c r="J107" s="9">
        <f t="shared" si="7"/>
        <v>0</v>
      </c>
    </row>
    <row r="108" spans="1:10" s="5" customFormat="1" ht="28.5" customHeight="1">
      <c r="A108" s="5">
        <v>89</v>
      </c>
      <c r="B108" s="61" t="s">
        <v>302</v>
      </c>
      <c r="C108" s="8" t="s">
        <v>303</v>
      </c>
      <c r="D108" s="8" t="s">
        <v>304</v>
      </c>
      <c r="E108" s="62" t="s">
        <v>50</v>
      </c>
      <c r="F108" s="11">
        <v>5</v>
      </c>
      <c r="G108" s="10"/>
      <c r="H108" s="95"/>
      <c r="I108" s="8" t="str">
        <f t="shared" si="6"/>
        <v>zero,00</v>
      </c>
      <c r="J108" s="9">
        <f t="shared" si="7"/>
        <v>0</v>
      </c>
    </row>
    <row r="109" spans="1:10" s="5" customFormat="1" ht="28.5" customHeight="1">
      <c r="A109" s="5">
        <v>90</v>
      </c>
      <c r="B109" s="61" t="s">
        <v>305</v>
      </c>
      <c r="C109" s="8" t="s">
        <v>306</v>
      </c>
      <c r="D109" s="8" t="s">
        <v>307</v>
      </c>
      <c r="E109" s="62" t="s">
        <v>50</v>
      </c>
      <c r="F109" s="11">
        <v>3</v>
      </c>
      <c r="G109" s="10"/>
      <c r="H109" s="95"/>
      <c r="I109" s="8" t="str">
        <f t="shared" si="6"/>
        <v>zero,00</v>
      </c>
      <c r="J109" s="9">
        <f t="shared" si="7"/>
        <v>0</v>
      </c>
    </row>
    <row r="110" spans="1:10" s="5" customFormat="1" ht="28.5" customHeight="1">
      <c r="A110" s="5">
        <v>91</v>
      </c>
      <c r="B110" s="61" t="s">
        <v>308</v>
      </c>
      <c r="C110" s="8" t="s">
        <v>309</v>
      </c>
      <c r="D110" s="8" t="s">
        <v>310</v>
      </c>
      <c r="E110" s="62" t="s">
        <v>50</v>
      </c>
      <c r="F110" s="11">
        <v>4</v>
      </c>
      <c r="G110" s="10"/>
      <c r="H110" s="95"/>
      <c r="I110" s="8" t="str">
        <f t="shared" si="6"/>
        <v>zero,00</v>
      </c>
      <c r="J110" s="9">
        <f t="shared" si="7"/>
        <v>0</v>
      </c>
    </row>
    <row r="111" spans="1:10" s="5" customFormat="1" ht="28.5" customHeight="1">
      <c r="A111" s="5">
        <v>92</v>
      </c>
      <c r="B111" s="61" t="s">
        <v>311</v>
      </c>
      <c r="C111" s="8" t="s">
        <v>312</v>
      </c>
      <c r="D111" s="8" t="s">
        <v>313</v>
      </c>
      <c r="E111" s="62" t="s">
        <v>50</v>
      </c>
      <c r="F111" s="11">
        <v>1</v>
      </c>
      <c r="G111" s="10"/>
      <c r="H111" s="95"/>
      <c r="I111" s="8" t="str">
        <f t="shared" si="6"/>
        <v>zero,00</v>
      </c>
      <c r="J111" s="9">
        <f t="shared" si="7"/>
        <v>0</v>
      </c>
    </row>
    <row r="112" spans="1:10" s="5" customFormat="1" ht="28.5" customHeight="1">
      <c r="A112" s="5">
        <v>93</v>
      </c>
      <c r="B112" s="61" t="s">
        <v>314</v>
      </c>
      <c r="C112" s="67" t="s">
        <v>315</v>
      </c>
      <c r="D112" s="8" t="s">
        <v>316</v>
      </c>
      <c r="E112" s="62" t="s">
        <v>50</v>
      </c>
      <c r="F112" s="11">
        <v>2</v>
      </c>
      <c r="G112" s="10"/>
      <c r="H112" s="95"/>
      <c r="I112" s="8" t="str">
        <f t="shared" si="6"/>
        <v>zero,00</v>
      </c>
      <c r="J112" s="9">
        <f t="shared" si="7"/>
        <v>0</v>
      </c>
    </row>
    <row r="113" spans="1:10" s="5" customFormat="1" ht="28.5" customHeight="1">
      <c r="A113" s="5">
        <v>94</v>
      </c>
      <c r="B113" s="61" t="s">
        <v>317</v>
      </c>
      <c r="C113" s="8" t="s">
        <v>318</v>
      </c>
      <c r="D113" s="8" t="s">
        <v>319</v>
      </c>
      <c r="E113" s="62" t="s">
        <v>50</v>
      </c>
      <c r="F113" s="11">
        <v>33</v>
      </c>
      <c r="G113" s="10"/>
      <c r="H113" s="95"/>
      <c r="I113" s="8" t="str">
        <f t="shared" si="6"/>
        <v>zero,00</v>
      </c>
      <c r="J113" s="9">
        <f t="shared" si="7"/>
        <v>0</v>
      </c>
    </row>
    <row r="114" spans="1:10" s="5" customFormat="1" ht="28.5" customHeight="1">
      <c r="A114" s="5">
        <v>95</v>
      </c>
      <c r="B114" s="61" t="s">
        <v>320</v>
      </c>
      <c r="C114" s="8" t="s">
        <v>321</v>
      </c>
      <c r="D114" s="8" t="s">
        <v>322</v>
      </c>
      <c r="E114" s="62" t="s">
        <v>50</v>
      </c>
      <c r="F114" s="11">
        <v>5</v>
      </c>
      <c r="G114" s="10"/>
      <c r="H114" s="95"/>
      <c r="I114" s="8" t="str">
        <f t="shared" si="6"/>
        <v>zero,00</v>
      </c>
      <c r="J114" s="9">
        <f t="shared" si="7"/>
        <v>0</v>
      </c>
    </row>
    <row r="115" spans="1:10" s="5" customFormat="1" ht="28.5" customHeight="1">
      <c r="A115" s="19">
        <v>96</v>
      </c>
      <c r="B115" s="64" t="s">
        <v>323</v>
      </c>
      <c r="C115" s="22" t="s">
        <v>324</v>
      </c>
      <c r="D115" s="22" t="s">
        <v>325</v>
      </c>
      <c r="E115" s="69" t="s">
        <v>50</v>
      </c>
      <c r="F115" s="20">
        <v>3</v>
      </c>
      <c r="G115" s="21"/>
      <c r="H115" s="96"/>
      <c r="I115" s="22" t="str">
        <f t="shared" si="6"/>
        <v>zero,00</v>
      </c>
      <c r="J115" s="23">
        <f t="shared" si="7"/>
        <v>0</v>
      </c>
    </row>
    <row r="116" spans="2:10" s="5" customFormat="1" ht="51" customHeight="1">
      <c r="B116" s="61"/>
      <c r="C116" s="65" t="s">
        <v>326</v>
      </c>
      <c r="D116" s="65" t="s">
        <v>327</v>
      </c>
      <c r="E116" s="63"/>
      <c r="F116" s="11"/>
      <c r="G116" s="15"/>
      <c r="H116" s="18"/>
      <c r="I116" s="8"/>
      <c r="J116" s="24">
        <f>SUM(J88:J115)</f>
        <v>0</v>
      </c>
    </row>
    <row r="117" spans="2:10" s="5" customFormat="1" ht="28.5" customHeight="1">
      <c r="B117" s="61"/>
      <c r="C117" s="8"/>
      <c r="D117" s="17"/>
      <c r="E117" s="62"/>
      <c r="F117" s="11"/>
      <c r="G117" s="15"/>
      <c r="H117" s="18"/>
      <c r="I117" s="8"/>
      <c r="J117" s="9"/>
    </row>
    <row r="118" spans="2:10" s="5" customFormat="1" ht="35.25" customHeight="1">
      <c r="B118" s="60" t="s">
        <v>328</v>
      </c>
      <c r="C118" s="5" t="s">
        <v>329</v>
      </c>
      <c r="D118" s="5" t="s">
        <v>330</v>
      </c>
      <c r="E118" s="63"/>
      <c r="F118" s="11"/>
      <c r="G118" s="15"/>
      <c r="H118" s="18"/>
      <c r="I118" s="8"/>
      <c r="J118" s="9"/>
    </row>
    <row r="119" spans="1:10" s="5" customFormat="1" ht="28.5" customHeight="1">
      <c r="A119" s="5">
        <v>97</v>
      </c>
      <c r="B119" s="61" t="s">
        <v>331</v>
      </c>
      <c r="C119" s="8" t="s">
        <v>332</v>
      </c>
      <c r="D119" s="8" t="s">
        <v>333</v>
      </c>
      <c r="E119" s="62" t="s">
        <v>28</v>
      </c>
      <c r="F119" s="11">
        <v>438.4</v>
      </c>
      <c r="G119" s="10"/>
      <c r="H119" s="95"/>
      <c r="I119" s="8" t="str">
        <f aca="true" t="shared" si="8" ref="I119:I131">IF($G$1=2,inParole(H119),inWorten(H119))</f>
        <v>zero,00</v>
      </c>
      <c r="J119" s="9">
        <f aca="true" t="shared" si="9" ref="J119:J131">IF(G119=0,F119*H119,G119*H119)</f>
        <v>0</v>
      </c>
    </row>
    <row r="120" spans="1:10" s="5" customFormat="1" ht="28.5" customHeight="1">
      <c r="A120" s="5">
        <v>98</v>
      </c>
      <c r="B120" s="61" t="s">
        <v>334</v>
      </c>
      <c r="C120" s="8" t="s">
        <v>335</v>
      </c>
      <c r="D120" s="8" t="s">
        <v>336</v>
      </c>
      <c r="E120" s="62" t="s">
        <v>28</v>
      </c>
      <c r="F120" s="11">
        <v>69.75</v>
      </c>
      <c r="G120" s="10"/>
      <c r="H120" s="95"/>
      <c r="I120" s="8" t="str">
        <f t="shared" si="8"/>
        <v>zero,00</v>
      </c>
      <c r="J120" s="9">
        <f t="shared" si="9"/>
        <v>0</v>
      </c>
    </row>
    <row r="121" spans="1:10" s="5" customFormat="1" ht="28.5" customHeight="1">
      <c r="A121" s="5">
        <v>99</v>
      </c>
      <c r="B121" s="61" t="s">
        <v>337</v>
      </c>
      <c r="C121" s="8" t="s">
        <v>338</v>
      </c>
      <c r="D121" s="8" t="s">
        <v>339</v>
      </c>
      <c r="E121" s="62" t="s">
        <v>28</v>
      </c>
      <c r="F121" s="11">
        <v>513.4</v>
      </c>
      <c r="G121" s="10"/>
      <c r="H121" s="95"/>
      <c r="I121" s="8" t="str">
        <f t="shared" si="8"/>
        <v>zero,00</v>
      </c>
      <c r="J121" s="9">
        <f t="shared" si="9"/>
        <v>0</v>
      </c>
    </row>
    <row r="122" spans="1:10" s="5" customFormat="1" ht="28.5" customHeight="1">
      <c r="A122" s="5">
        <v>100</v>
      </c>
      <c r="B122" s="61" t="s">
        <v>340</v>
      </c>
      <c r="C122" s="8" t="s">
        <v>341</v>
      </c>
      <c r="D122" s="8" t="s">
        <v>1916</v>
      </c>
      <c r="E122" s="62" t="s">
        <v>175</v>
      </c>
      <c r="F122" s="11">
        <v>119.1</v>
      </c>
      <c r="G122" s="10"/>
      <c r="H122" s="95"/>
      <c r="I122" s="8" t="str">
        <f t="shared" si="8"/>
        <v>zero,00</v>
      </c>
      <c r="J122" s="9">
        <f t="shared" si="9"/>
        <v>0</v>
      </c>
    </row>
    <row r="123" spans="1:10" s="5" customFormat="1" ht="28.5" customHeight="1">
      <c r="A123" s="5">
        <v>101</v>
      </c>
      <c r="B123" s="61" t="s">
        <v>342</v>
      </c>
      <c r="C123" s="8" t="s">
        <v>343</v>
      </c>
      <c r="D123" s="8" t="s">
        <v>344</v>
      </c>
      <c r="E123" s="62" t="s">
        <v>28</v>
      </c>
      <c r="F123" s="11">
        <v>9.35</v>
      </c>
      <c r="G123" s="10"/>
      <c r="H123" s="95"/>
      <c r="I123" s="8" t="str">
        <f t="shared" si="8"/>
        <v>zero,00</v>
      </c>
      <c r="J123" s="9">
        <f t="shared" si="9"/>
        <v>0</v>
      </c>
    </row>
    <row r="124" spans="1:10" s="5" customFormat="1" ht="28.5" customHeight="1">
      <c r="A124" s="5">
        <v>102</v>
      </c>
      <c r="B124" s="61" t="s">
        <v>345</v>
      </c>
      <c r="C124" s="8" t="s">
        <v>346</v>
      </c>
      <c r="D124" s="8" t="s">
        <v>347</v>
      </c>
      <c r="E124" s="62" t="s">
        <v>28</v>
      </c>
      <c r="F124" s="11">
        <v>41.54</v>
      </c>
      <c r="G124" s="10"/>
      <c r="H124" s="95"/>
      <c r="I124" s="8" t="str">
        <f t="shared" si="8"/>
        <v>zero,00</v>
      </c>
      <c r="J124" s="9">
        <f t="shared" si="9"/>
        <v>0</v>
      </c>
    </row>
    <row r="125" spans="1:10" s="5" customFormat="1" ht="28.5" customHeight="1">
      <c r="A125" s="5">
        <v>103</v>
      </c>
      <c r="B125" s="61" t="s">
        <v>348</v>
      </c>
      <c r="C125" s="8" t="s">
        <v>349</v>
      </c>
      <c r="D125" s="8" t="s">
        <v>350</v>
      </c>
      <c r="E125" s="62" t="s">
        <v>28</v>
      </c>
      <c r="F125" s="11">
        <v>442.23</v>
      </c>
      <c r="G125" s="10"/>
      <c r="H125" s="95"/>
      <c r="I125" s="8" t="str">
        <f t="shared" si="8"/>
        <v>zero,00</v>
      </c>
      <c r="J125" s="9">
        <f t="shared" si="9"/>
        <v>0</v>
      </c>
    </row>
    <row r="126" spans="1:10" s="5" customFormat="1" ht="28.5" customHeight="1">
      <c r="A126" s="5">
        <v>104</v>
      </c>
      <c r="B126" s="61" t="s">
        <v>351</v>
      </c>
      <c r="C126" s="8" t="s">
        <v>352</v>
      </c>
      <c r="D126" s="8" t="s">
        <v>353</v>
      </c>
      <c r="E126" s="62" t="s">
        <v>28</v>
      </c>
      <c r="F126" s="11">
        <v>41.4</v>
      </c>
      <c r="G126" s="10"/>
      <c r="H126" s="95"/>
      <c r="I126" s="8" t="str">
        <f t="shared" si="8"/>
        <v>zero,00</v>
      </c>
      <c r="J126" s="9">
        <f t="shared" si="9"/>
        <v>0</v>
      </c>
    </row>
    <row r="127" spans="1:10" s="5" customFormat="1" ht="28.5" customHeight="1">
      <c r="A127" s="5">
        <v>105</v>
      </c>
      <c r="B127" s="61" t="s">
        <v>354</v>
      </c>
      <c r="C127" s="8" t="s">
        <v>355</v>
      </c>
      <c r="D127" s="8" t="s">
        <v>356</v>
      </c>
      <c r="E127" s="62" t="s">
        <v>175</v>
      </c>
      <c r="F127" s="11">
        <v>52.2</v>
      </c>
      <c r="G127" s="10"/>
      <c r="H127" s="95"/>
      <c r="I127" s="8" t="str">
        <f t="shared" si="8"/>
        <v>zero,00</v>
      </c>
      <c r="J127" s="9">
        <f t="shared" si="9"/>
        <v>0</v>
      </c>
    </row>
    <row r="128" spans="1:10" s="5" customFormat="1" ht="28.5" customHeight="1">
      <c r="A128" s="5">
        <v>106</v>
      </c>
      <c r="B128" s="61" t="s">
        <v>357</v>
      </c>
      <c r="C128" s="8" t="s">
        <v>358</v>
      </c>
      <c r="D128" s="8" t="s">
        <v>359</v>
      </c>
      <c r="E128" s="62" t="s">
        <v>50</v>
      </c>
      <c r="F128" s="11">
        <v>3</v>
      </c>
      <c r="G128" s="10"/>
      <c r="H128" s="95"/>
      <c r="I128" s="8" t="str">
        <f t="shared" si="8"/>
        <v>zero,00</v>
      </c>
      <c r="J128" s="9">
        <f t="shared" si="9"/>
        <v>0</v>
      </c>
    </row>
    <row r="129" spans="1:10" s="5" customFormat="1" ht="28.5" customHeight="1">
      <c r="A129" s="5">
        <v>107</v>
      </c>
      <c r="B129" s="61" t="s">
        <v>360</v>
      </c>
      <c r="C129" s="8" t="s">
        <v>361</v>
      </c>
      <c r="D129" s="8" t="s">
        <v>362</v>
      </c>
      <c r="E129" s="62" t="s">
        <v>28</v>
      </c>
      <c r="F129" s="11">
        <v>631.9</v>
      </c>
      <c r="G129" s="10"/>
      <c r="H129" s="95"/>
      <c r="I129" s="8" t="str">
        <f t="shared" si="8"/>
        <v>zero,00</v>
      </c>
      <c r="J129" s="9">
        <f t="shared" si="9"/>
        <v>0</v>
      </c>
    </row>
    <row r="130" spans="1:10" s="5" customFormat="1" ht="28.5" customHeight="1">
      <c r="A130" s="5">
        <v>108</v>
      </c>
      <c r="B130" s="61" t="s">
        <v>363</v>
      </c>
      <c r="C130" s="8" t="s">
        <v>364</v>
      </c>
      <c r="D130" s="8" t="s">
        <v>365</v>
      </c>
      <c r="E130" s="62" t="s">
        <v>28</v>
      </c>
      <c r="F130" s="11">
        <v>807.83</v>
      </c>
      <c r="G130" s="10"/>
      <c r="H130" s="95"/>
      <c r="I130" s="8" t="str">
        <f t="shared" si="8"/>
        <v>zero,00</v>
      </c>
      <c r="J130" s="9">
        <f t="shared" si="9"/>
        <v>0</v>
      </c>
    </row>
    <row r="131" spans="1:10" s="5" customFormat="1" ht="28.5" customHeight="1">
      <c r="A131" s="19">
        <v>109</v>
      </c>
      <c r="B131" s="64" t="s">
        <v>366</v>
      </c>
      <c r="C131" s="22" t="s">
        <v>367</v>
      </c>
      <c r="D131" s="22" t="s">
        <v>368</v>
      </c>
      <c r="E131" s="69" t="s">
        <v>175</v>
      </c>
      <c r="F131" s="20">
        <v>158.2</v>
      </c>
      <c r="G131" s="21"/>
      <c r="H131" s="96"/>
      <c r="I131" s="22" t="str">
        <f t="shared" si="8"/>
        <v>zero,00</v>
      </c>
      <c r="J131" s="23">
        <f t="shared" si="9"/>
        <v>0</v>
      </c>
    </row>
    <row r="132" spans="2:10" s="5" customFormat="1" ht="33.75" customHeight="1">
      <c r="B132" s="61"/>
      <c r="C132" s="65" t="s">
        <v>369</v>
      </c>
      <c r="D132" s="65" t="s">
        <v>370</v>
      </c>
      <c r="E132" s="63"/>
      <c r="F132" s="11"/>
      <c r="G132" s="15"/>
      <c r="H132" s="18"/>
      <c r="I132" s="8"/>
      <c r="J132" s="24">
        <f>SUM(J119:J131)</f>
        <v>0</v>
      </c>
    </row>
    <row r="133" spans="2:10" s="5" customFormat="1" ht="20.25" customHeight="1">
      <c r="B133" s="61"/>
      <c r="C133" s="8"/>
      <c r="D133" s="17"/>
      <c r="E133" s="62"/>
      <c r="F133" s="11"/>
      <c r="G133" s="15"/>
      <c r="H133" s="18"/>
      <c r="I133" s="8"/>
      <c r="J133" s="9"/>
    </row>
    <row r="134" spans="2:10" s="5" customFormat="1" ht="47.25" customHeight="1">
      <c r="B134" s="60" t="s">
        <v>371</v>
      </c>
      <c r="C134" s="5" t="s">
        <v>372</v>
      </c>
      <c r="D134" s="5" t="s">
        <v>373</v>
      </c>
      <c r="E134" s="63"/>
      <c r="F134" s="11"/>
      <c r="G134" s="15"/>
      <c r="H134" s="18"/>
      <c r="I134" s="8"/>
      <c r="J134" s="9"/>
    </row>
    <row r="135" spans="1:10" s="5" customFormat="1" ht="28.5" customHeight="1">
      <c r="A135" s="5">
        <v>110</v>
      </c>
      <c r="B135" s="61" t="s">
        <v>374</v>
      </c>
      <c r="C135" s="8" t="s">
        <v>375</v>
      </c>
      <c r="D135" s="8" t="s">
        <v>376</v>
      </c>
      <c r="E135" s="62" t="s">
        <v>28</v>
      </c>
      <c r="F135" s="11">
        <v>553.52</v>
      </c>
      <c r="G135" s="10"/>
      <c r="H135" s="95"/>
      <c r="I135" s="8" t="str">
        <f aca="true" t="shared" si="10" ref="I135:I165">IF($G$1=2,inParole(H135),inWorten(H135))</f>
        <v>zero,00</v>
      </c>
      <c r="J135" s="9">
        <f aca="true" t="shared" si="11" ref="J135:J165">IF(G135=0,F135*H135,G135*H135)</f>
        <v>0</v>
      </c>
    </row>
    <row r="136" spans="1:10" s="5" customFormat="1" ht="28.5" customHeight="1">
      <c r="A136" s="5">
        <v>111</v>
      </c>
      <c r="B136" s="61" t="s">
        <v>377</v>
      </c>
      <c r="C136" s="8" t="s">
        <v>378</v>
      </c>
      <c r="D136" s="8" t="s">
        <v>379</v>
      </c>
      <c r="E136" s="62" t="s">
        <v>175</v>
      </c>
      <c r="F136" s="11">
        <v>5.4</v>
      </c>
      <c r="G136" s="10"/>
      <c r="H136" s="95"/>
      <c r="I136" s="8" t="str">
        <f t="shared" si="10"/>
        <v>zero,00</v>
      </c>
      <c r="J136" s="9">
        <f t="shared" si="11"/>
        <v>0</v>
      </c>
    </row>
    <row r="137" spans="1:10" s="5" customFormat="1" ht="28.5" customHeight="1">
      <c r="A137" s="5">
        <v>112</v>
      </c>
      <c r="B137" s="61" t="s">
        <v>380</v>
      </c>
      <c r="C137" s="8" t="s">
        <v>381</v>
      </c>
      <c r="D137" s="8" t="s">
        <v>1917</v>
      </c>
      <c r="E137" s="62" t="s">
        <v>175</v>
      </c>
      <c r="F137" s="11">
        <v>63.7</v>
      </c>
      <c r="G137" s="10"/>
      <c r="H137" s="95"/>
      <c r="I137" s="8" t="str">
        <f t="shared" si="10"/>
        <v>zero,00</v>
      </c>
      <c r="J137" s="9">
        <f t="shared" si="11"/>
        <v>0</v>
      </c>
    </row>
    <row r="138" spans="1:10" s="5" customFormat="1" ht="28.5" customHeight="1">
      <c r="A138" s="5">
        <v>113</v>
      </c>
      <c r="B138" s="61" t="s">
        <v>382</v>
      </c>
      <c r="C138" s="8" t="s">
        <v>383</v>
      </c>
      <c r="D138" s="8" t="s">
        <v>384</v>
      </c>
      <c r="E138" s="62" t="s">
        <v>175</v>
      </c>
      <c r="F138" s="11">
        <v>177.9</v>
      </c>
      <c r="G138" s="10"/>
      <c r="H138" s="95"/>
      <c r="I138" s="8" t="str">
        <f t="shared" si="10"/>
        <v>zero,00</v>
      </c>
      <c r="J138" s="9">
        <f t="shared" si="11"/>
        <v>0</v>
      </c>
    </row>
    <row r="139" spans="1:10" s="5" customFormat="1" ht="17.25" customHeight="1">
      <c r="A139" s="5">
        <v>114</v>
      </c>
      <c r="B139" s="61" t="s">
        <v>385</v>
      </c>
      <c r="C139" s="8" t="s">
        <v>386</v>
      </c>
      <c r="D139" s="8" t="s">
        <v>387</v>
      </c>
      <c r="E139" s="62" t="s">
        <v>28</v>
      </c>
      <c r="F139" s="11">
        <v>672.02</v>
      </c>
      <c r="G139" s="10"/>
      <c r="H139" s="95"/>
      <c r="I139" s="8" t="str">
        <f t="shared" si="10"/>
        <v>zero,00</v>
      </c>
      <c r="J139" s="9">
        <f t="shared" si="11"/>
        <v>0</v>
      </c>
    </row>
    <row r="140" spans="1:10" s="5" customFormat="1" ht="28.5" customHeight="1">
      <c r="A140" s="5">
        <v>115</v>
      </c>
      <c r="B140" s="61" t="s">
        <v>388</v>
      </c>
      <c r="C140" s="8" t="s">
        <v>389</v>
      </c>
      <c r="D140" s="8" t="s">
        <v>390</v>
      </c>
      <c r="E140" s="62" t="s">
        <v>28</v>
      </c>
      <c r="F140" s="11">
        <v>98.32</v>
      </c>
      <c r="G140" s="10"/>
      <c r="H140" s="95"/>
      <c r="I140" s="8" t="str">
        <f t="shared" si="10"/>
        <v>zero,00</v>
      </c>
      <c r="J140" s="9">
        <f t="shared" si="11"/>
        <v>0</v>
      </c>
    </row>
    <row r="141" spans="1:10" s="5" customFormat="1" ht="28.5" customHeight="1">
      <c r="A141" s="5">
        <v>116</v>
      </c>
      <c r="B141" s="61" t="s">
        <v>391</v>
      </c>
      <c r="C141" s="8" t="s">
        <v>392</v>
      </c>
      <c r="D141" s="8" t="s">
        <v>393</v>
      </c>
      <c r="E141" s="62" t="s">
        <v>175</v>
      </c>
      <c r="F141" s="11">
        <v>119.1</v>
      </c>
      <c r="G141" s="10"/>
      <c r="H141" s="95"/>
      <c r="I141" s="8" t="str">
        <f t="shared" si="10"/>
        <v>zero,00</v>
      </c>
      <c r="J141" s="9">
        <f t="shared" si="11"/>
        <v>0</v>
      </c>
    </row>
    <row r="142" spans="1:10" s="5" customFormat="1" ht="28.5" customHeight="1">
      <c r="A142" s="5">
        <v>117</v>
      </c>
      <c r="B142" s="61" t="s">
        <v>394</v>
      </c>
      <c r="C142" s="8" t="s">
        <v>395</v>
      </c>
      <c r="D142" s="8" t="s">
        <v>396</v>
      </c>
      <c r="E142" s="62" t="s">
        <v>175</v>
      </c>
      <c r="F142" s="11">
        <v>228.4</v>
      </c>
      <c r="G142" s="10"/>
      <c r="H142" s="95"/>
      <c r="I142" s="8" t="str">
        <f t="shared" si="10"/>
        <v>zero,00</v>
      </c>
      <c r="J142" s="9">
        <f t="shared" si="11"/>
        <v>0</v>
      </c>
    </row>
    <row r="143" spans="1:10" s="5" customFormat="1" ht="28.5" customHeight="1">
      <c r="A143" s="5">
        <v>118</v>
      </c>
      <c r="B143" s="61" t="s">
        <v>397</v>
      </c>
      <c r="C143" s="8" t="s">
        <v>398</v>
      </c>
      <c r="D143" s="8" t="s">
        <v>399</v>
      </c>
      <c r="E143" s="62" t="s">
        <v>175</v>
      </c>
      <c r="F143" s="11">
        <v>47.8</v>
      </c>
      <c r="G143" s="10"/>
      <c r="H143" s="95"/>
      <c r="I143" s="8" t="str">
        <f t="shared" si="10"/>
        <v>zero,00</v>
      </c>
      <c r="J143" s="9">
        <f t="shared" si="11"/>
        <v>0</v>
      </c>
    </row>
    <row r="144" spans="1:10" s="5" customFormat="1" ht="28.5" customHeight="1">
      <c r="A144" s="5">
        <v>119</v>
      </c>
      <c r="B144" s="61" t="s">
        <v>400</v>
      </c>
      <c r="C144" s="8" t="s">
        <v>401</v>
      </c>
      <c r="D144" s="8" t="s">
        <v>402</v>
      </c>
      <c r="E144" s="62" t="s">
        <v>175</v>
      </c>
      <c r="F144" s="11">
        <v>78.07</v>
      </c>
      <c r="G144" s="10"/>
      <c r="H144" s="95"/>
      <c r="I144" s="8" t="str">
        <f t="shared" si="10"/>
        <v>zero,00</v>
      </c>
      <c r="J144" s="9">
        <f t="shared" si="11"/>
        <v>0</v>
      </c>
    </row>
    <row r="145" spans="1:10" s="5" customFormat="1" ht="28.5" customHeight="1">
      <c r="A145" s="5">
        <v>120</v>
      </c>
      <c r="B145" s="61" t="s">
        <v>403</v>
      </c>
      <c r="C145" s="8" t="s">
        <v>404</v>
      </c>
      <c r="D145" s="8" t="s">
        <v>405</v>
      </c>
      <c r="E145" s="62" t="s">
        <v>175</v>
      </c>
      <c r="F145" s="11">
        <v>241.7</v>
      </c>
      <c r="G145" s="10"/>
      <c r="H145" s="95"/>
      <c r="I145" s="8" t="str">
        <f t="shared" si="10"/>
        <v>zero,00</v>
      </c>
      <c r="J145" s="9">
        <f t="shared" si="11"/>
        <v>0</v>
      </c>
    </row>
    <row r="146" spans="1:10" s="5" customFormat="1" ht="28.5" customHeight="1">
      <c r="A146" s="5">
        <v>121</v>
      </c>
      <c r="B146" s="61" t="s">
        <v>406</v>
      </c>
      <c r="C146" s="8" t="s">
        <v>407</v>
      </c>
      <c r="D146" s="8" t="s">
        <v>408</v>
      </c>
      <c r="E146" s="62" t="s">
        <v>175</v>
      </c>
      <c r="F146" s="11">
        <v>81.5</v>
      </c>
      <c r="G146" s="10"/>
      <c r="H146" s="95"/>
      <c r="I146" s="8" t="str">
        <f t="shared" si="10"/>
        <v>zero,00</v>
      </c>
      <c r="J146" s="9">
        <f t="shared" si="11"/>
        <v>0</v>
      </c>
    </row>
    <row r="147" spans="1:10" s="5" customFormat="1" ht="28.5" customHeight="1">
      <c r="A147" s="5">
        <v>122</v>
      </c>
      <c r="B147" s="61" t="s">
        <v>409</v>
      </c>
      <c r="C147" s="8" t="s">
        <v>410</v>
      </c>
      <c r="D147" s="8" t="s">
        <v>411</v>
      </c>
      <c r="E147" s="62" t="s">
        <v>175</v>
      </c>
      <c r="F147" s="11">
        <v>204.3</v>
      </c>
      <c r="G147" s="10"/>
      <c r="H147" s="95"/>
      <c r="I147" s="8" t="str">
        <f t="shared" si="10"/>
        <v>zero,00</v>
      </c>
      <c r="J147" s="9">
        <f t="shared" si="11"/>
        <v>0</v>
      </c>
    </row>
    <row r="148" spans="1:10" s="5" customFormat="1" ht="28.5" customHeight="1">
      <c r="A148" s="5">
        <v>123</v>
      </c>
      <c r="B148" s="61" t="s">
        <v>412</v>
      </c>
      <c r="C148" s="8" t="s">
        <v>1918</v>
      </c>
      <c r="D148" s="8" t="s">
        <v>413</v>
      </c>
      <c r="E148" s="62" t="s">
        <v>50</v>
      </c>
      <c r="F148" s="11">
        <v>3</v>
      </c>
      <c r="G148" s="10"/>
      <c r="H148" s="95"/>
      <c r="I148" s="8" t="str">
        <f t="shared" si="10"/>
        <v>zero,00</v>
      </c>
      <c r="J148" s="9">
        <f t="shared" si="11"/>
        <v>0</v>
      </c>
    </row>
    <row r="149" spans="1:10" s="5" customFormat="1" ht="28.5" customHeight="1">
      <c r="A149" s="5">
        <v>124</v>
      </c>
      <c r="B149" s="61" t="s">
        <v>414</v>
      </c>
      <c r="C149" s="8" t="s">
        <v>415</v>
      </c>
      <c r="D149" s="8" t="s">
        <v>416</v>
      </c>
      <c r="E149" s="62" t="s">
        <v>50</v>
      </c>
      <c r="F149" s="11">
        <v>4</v>
      </c>
      <c r="G149" s="10"/>
      <c r="H149" s="95"/>
      <c r="I149" s="8" t="str">
        <f t="shared" si="10"/>
        <v>zero,00</v>
      </c>
      <c r="J149" s="9">
        <f t="shared" si="11"/>
        <v>0</v>
      </c>
    </row>
    <row r="150" spans="1:10" s="5" customFormat="1" ht="28.5" customHeight="1">
      <c r="A150" s="5">
        <v>125</v>
      </c>
      <c r="B150" s="61" t="s">
        <v>417</v>
      </c>
      <c r="C150" s="8" t="s">
        <v>1919</v>
      </c>
      <c r="D150" s="8" t="s">
        <v>418</v>
      </c>
      <c r="E150" s="62" t="s">
        <v>50</v>
      </c>
      <c r="F150" s="11">
        <v>23</v>
      </c>
      <c r="G150" s="10"/>
      <c r="H150" s="95"/>
      <c r="I150" s="8" t="str">
        <f t="shared" si="10"/>
        <v>zero,00</v>
      </c>
      <c r="J150" s="9">
        <f t="shared" si="11"/>
        <v>0</v>
      </c>
    </row>
    <row r="151" spans="1:10" s="5" customFormat="1" ht="28.5" customHeight="1">
      <c r="A151" s="5">
        <v>126</v>
      </c>
      <c r="B151" s="61" t="s">
        <v>419</v>
      </c>
      <c r="C151" s="8" t="s">
        <v>420</v>
      </c>
      <c r="D151" s="8" t="s">
        <v>421</v>
      </c>
      <c r="E151" s="62" t="s">
        <v>50</v>
      </c>
      <c r="F151" s="11">
        <v>13</v>
      </c>
      <c r="G151" s="10"/>
      <c r="H151" s="95"/>
      <c r="I151" s="8" t="str">
        <f t="shared" si="10"/>
        <v>zero,00</v>
      </c>
      <c r="J151" s="9">
        <f t="shared" si="11"/>
        <v>0</v>
      </c>
    </row>
    <row r="152" spans="1:10" s="5" customFormat="1" ht="28.5" customHeight="1">
      <c r="A152" s="5">
        <v>127</v>
      </c>
      <c r="B152" s="61" t="s">
        <v>422</v>
      </c>
      <c r="C152" s="8" t="s">
        <v>423</v>
      </c>
      <c r="D152" s="8" t="s">
        <v>424</v>
      </c>
      <c r="E152" s="62" t="s">
        <v>50</v>
      </c>
      <c r="F152" s="11">
        <v>6</v>
      </c>
      <c r="G152" s="10"/>
      <c r="H152" s="95"/>
      <c r="I152" s="8" t="str">
        <f t="shared" si="10"/>
        <v>zero,00</v>
      </c>
      <c r="J152" s="9">
        <f t="shared" si="11"/>
        <v>0</v>
      </c>
    </row>
    <row r="153" spans="1:10" s="5" customFormat="1" ht="28.5" customHeight="1">
      <c r="A153" s="5">
        <v>128</v>
      </c>
      <c r="B153" s="61" t="s">
        <v>425</v>
      </c>
      <c r="C153" s="8" t="s">
        <v>426</v>
      </c>
      <c r="D153" s="8" t="s">
        <v>427</v>
      </c>
      <c r="E153" s="62" t="s">
        <v>50</v>
      </c>
      <c r="F153" s="11">
        <v>13</v>
      </c>
      <c r="G153" s="10"/>
      <c r="H153" s="95"/>
      <c r="I153" s="8" t="str">
        <f t="shared" si="10"/>
        <v>zero,00</v>
      </c>
      <c r="J153" s="9">
        <f t="shared" si="11"/>
        <v>0</v>
      </c>
    </row>
    <row r="154" spans="1:10" s="5" customFormat="1" ht="28.5" customHeight="1">
      <c r="A154" s="5">
        <v>129</v>
      </c>
      <c r="B154" s="61" t="s">
        <v>428</v>
      </c>
      <c r="C154" s="8" t="s">
        <v>429</v>
      </c>
      <c r="D154" s="8" t="s">
        <v>430</v>
      </c>
      <c r="E154" s="62" t="s">
        <v>175</v>
      </c>
      <c r="F154" s="11">
        <v>18.5</v>
      </c>
      <c r="G154" s="10"/>
      <c r="H154" s="95"/>
      <c r="I154" s="8" t="str">
        <f t="shared" si="10"/>
        <v>zero,00</v>
      </c>
      <c r="J154" s="9">
        <f t="shared" si="11"/>
        <v>0</v>
      </c>
    </row>
    <row r="155" spans="1:10" s="5" customFormat="1" ht="28.5" customHeight="1">
      <c r="A155" s="5">
        <v>130</v>
      </c>
      <c r="B155" s="61" t="s">
        <v>431</v>
      </c>
      <c r="C155" s="8" t="s">
        <v>432</v>
      </c>
      <c r="D155" s="8" t="s">
        <v>433</v>
      </c>
      <c r="E155" s="62" t="s">
        <v>175</v>
      </c>
      <c r="F155" s="11">
        <v>247.2</v>
      </c>
      <c r="G155" s="10"/>
      <c r="H155" s="95"/>
      <c r="I155" s="8" t="str">
        <f t="shared" si="10"/>
        <v>zero,00</v>
      </c>
      <c r="J155" s="9">
        <f t="shared" si="11"/>
        <v>0</v>
      </c>
    </row>
    <row r="156" spans="1:10" s="5" customFormat="1" ht="28.5" customHeight="1">
      <c r="A156" s="5">
        <v>131</v>
      </c>
      <c r="B156" s="61" t="s">
        <v>434</v>
      </c>
      <c r="C156" s="8" t="s">
        <v>435</v>
      </c>
      <c r="D156" s="8" t="s">
        <v>436</v>
      </c>
      <c r="E156" s="62" t="s">
        <v>50</v>
      </c>
      <c r="F156" s="11">
        <v>18</v>
      </c>
      <c r="G156" s="10"/>
      <c r="H156" s="95"/>
      <c r="I156" s="8" t="str">
        <f t="shared" si="10"/>
        <v>zero,00</v>
      </c>
      <c r="J156" s="9">
        <f t="shared" si="11"/>
        <v>0</v>
      </c>
    </row>
    <row r="157" spans="1:10" s="5" customFormat="1" ht="28.5" customHeight="1">
      <c r="A157" s="5">
        <v>132</v>
      </c>
      <c r="B157" s="61" t="s">
        <v>437</v>
      </c>
      <c r="C157" s="8" t="s">
        <v>438</v>
      </c>
      <c r="D157" s="8" t="s">
        <v>439</v>
      </c>
      <c r="E157" s="62" t="s">
        <v>50</v>
      </c>
      <c r="F157" s="11">
        <v>12</v>
      </c>
      <c r="G157" s="10"/>
      <c r="H157" s="95"/>
      <c r="I157" s="8" t="str">
        <f t="shared" si="10"/>
        <v>zero,00</v>
      </c>
      <c r="J157" s="9">
        <f t="shared" si="11"/>
        <v>0</v>
      </c>
    </row>
    <row r="158" spans="1:10" s="5" customFormat="1" ht="28.5" customHeight="1">
      <c r="A158" s="5">
        <v>133</v>
      </c>
      <c r="B158" s="61" t="s">
        <v>440</v>
      </c>
      <c r="C158" s="8" t="s">
        <v>441</v>
      </c>
      <c r="D158" s="8" t="s">
        <v>442</v>
      </c>
      <c r="E158" s="62" t="s">
        <v>50</v>
      </c>
      <c r="F158" s="11">
        <v>4</v>
      </c>
      <c r="G158" s="10"/>
      <c r="H158" s="95"/>
      <c r="I158" s="8" t="str">
        <f t="shared" si="10"/>
        <v>zero,00</v>
      </c>
      <c r="J158" s="9">
        <f t="shared" si="11"/>
        <v>0</v>
      </c>
    </row>
    <row r="159" spans="1:10" s="5" customFormat="1" ht="19.5" customHeight="1">
      <c r="A159" s="5">
        <v>134</v>
      </c>
      <c r="B159" s="61" t="s">
        <v>443</v>
      </c>
      <c r="C159" s="8" t="s">
        <v>444</v>
      </c>
      <c r="D159" s="8" t="s">
        <v>445</v>
      </c>
      <c r="E159" s="62" t="s">
        <v>50</v>
      </c>
      <c r="F159" s="11">
        <v>1</v>
      </c>
      <c r="G159" s="10"/>
      <c r="H159" s="95"/>
      <c r="I159" s="8" t="str">
        <f t="shared" si="10"/>
        <v>zero,00</v>
      </c>
      <c r="J159" s="9">
        <f t="shared" si="11"/>
        <v>0</v>
      </c>
    </row>
    <row r="160" spans="1:10" s="5" customFormat="1" ht="19.5" customHeight="1">
      <c r="A160" s="5">
        <v>135</v>
      </c>
      <c r="B160" s="61" t="s">
        <v>446</v>
      </c>
      <c r="C160" s="8" t="s">
        <v>447</v>
      </c>
      <c r="D160" s="8" t="s">
        <v>448</v>
      </c>
      <c r="E160" s="62" t="s">
        <v>50</v>
      </c>
      <c r="F160" s="11">
        <v>12</v>
      </c>
      <c r="G160" s="10"/>
      <c r="H160" s="95"/>
      <c r="I160" s="8" t="str">
        <f t="shared" si="10"/>
        <v>zero,00</v>
      </c>
      <c r="J160" s="9">
        <f t="shared" si="11"/>
        <v>0</v>
      </c>
    </row>
    <row r="161" spans="1:10" s="5" customFormat="1" ht="28.5" customHeight="1">
      <c r="A161" s="5">
        <v>136</v>
      </c>
      <c r="B161" s="61" t="s">
        <v>449</v>
      </c>
      <c r="C161" s="8" t="s">
        <v>450</v>
      </c>
      <c r="D161" s="8" t="s">
        <v>451</v>
      </c>
      <c r="E161" s="62" t="s">
        <v>24</v>
      </c>
      <c r="F161" s="11">
        <v>1</v>
      </c>
      <c r="G161" s="10"/>
      <c r="H161" s="95"/>
      <c r="I161" s="8" t="str">
        <f t="shared" si="10"/>
        <v>zero,00</v>
      </c>
      <c r="J161" s="9">
        <f t="shared" si="11"/>
        <v>0</v>
      </c>
    </row>
    <row r="162" spans="1:10" s="5" customFormat="1" ht="28.5" customHeight="1">
      <c r="A162" s="5">
        <v>137</v>
      </c>
      <c r="B162" s="61" t="s">
        <v>452</v>
      </c>
      <c r="C162" s="8" t="s">
        <v>453</v>
      </c>
      <c r="D162" s="8" t="s">
        <v>454</v>
      </c>
      <c r="E162" s="62" t="s">
        <v>50</v>
      </c>
      <c r="F162" s="11">
        <v>18</v>
      </c>
      <c r="G162" s="10"/>
      <c r="H162" s="95"/>
      <c r="I162" s="8" t="str">
        <f t="shared" si="10"/>
        <v>zero,00</v>
      </c>
      <c r="J162" s="9">
        <f t="shared" si="11"/>
        <v>0</v>
      </c>
    </row>
    <row r="163" spans="1:10" s="5" customFormat="1" ht="28.5" customHeight="1">
      <c r="A163" s="5">
        <v>138</v>
      </c>
      <c r="B163" s="61" t="s">
        <v>455</v>
      </c>
      <c r="C163" s="8" t="s">
        <v>456</v>
      </c>
      <c r="D163" s="8" t="s">
        <v>457</v>
      </c>
      <c r="E163" s="62" t="s">
        <v>50</v>
      </c>
      <c r="F163" s="11">
        <v>28</v>
      </c>
      <c r="G163" s="10"/>
      <c r="H163" s="95"/>
      <c r="I163" s="8" t="str">
        <f t="shared" si="10"/>
        <v>zero,00</v>
      </c>
      <c r="J163" s="9">
        <f t="shared" si="11"/>
        <v>0</v>
      </c>
    </row>
    <row r="164" spans="1:10" s="5" customFormat="1" ht="28.5" customHeight="1">
      <c r="A164" s="5">
        <v>139</v>
      </c>
      <c r="B164" s="61" t="s">
        <v>458</v>
      </c>
      <c r="C164" s="8" t="s">
        <v>459</v>
      </c>
      <c r="D164" s="8" t="s">
        <v>460</v>
      </c>
      <c r="E164" s="62" t="s">
        <v>50</v>
      </c>
      <c r="F164" s="11">
        <v>3</v>
      </c>
      <c r="G164" s="10"/>
      <c r="H164" s="95"/>
      <c r="I164" s="8" t="str">
        <f t="shared" si="10"/>
        <v>zero,00</v>
      </c>
      <c r="J164" s="9">
        <f t="shared" si="11"/>
        <v>0</v>
      </c>
    </row>
    <row r="165" spans="1:10" s="5" customFormat="1" ht="28.5" customHeight="1">
      <c r="A165" s="19">
        <v>140</v>
      </c>
      <c r="B165" s="64" t="s">
        <v>461</v>
      </c>
      <c r="C165" s="22" t="s">
        <v>462</v>
      </c>
      <c r="D165" s="22" t="s">
        <v>463</v>
      </c>
      <c r="E165" s="69" t="s">
        <v>28</v>
      </c>
      <c r="F165" s="20">
        <v>62.67</v>
      </c>
      <c r="G165" s="21"/>
      <c r="H165" s="96"/>
      <c r="I165" s="22" t="str">
        <f t="shared" si="10"/>
        <v>zero,00</v>
      </c>
      <c r="J165" s="23">
        <f t="shared" si="11"/>
        <v>0</v>
      </c>
    </row>
    <row r="166" spans="2:10" s="5" customFormat="1" ht="47.25" customHeight="1">
      <c r="B166" s="61"/>
      <c r="C166" s="65" t="s">
        <v>464</v>
      </c>
      <c r="D166" s="65" t="s">
        <v>465</v>
      </c>
      <c r="E166" s="63"/>
      <c r="F166" s="11"/>
      <c r="G166" s="15"/>
      <c r="H166" s="18"/>
      <c r="I166" s="8"/>
      <c r="J166" s="24">
        <f>SUM(J135:J165)</f>
        <v>0</v>
      </c>
    </row>
    <row r="167" spans="2:10" s="5" customFormat="1" ht="22.5" customHeight="1">
      <c r="B167" s="61"/>
      <c r="C167" s="8"/>
      <c r="D167" s="17"/>
      <c r="E167" s="63"/>
      <c r="F167" s="11"/>
      <c r="G167" s="15"/>
      <c r="H167" s="18"/>
      <c r="I167" s="8"/>
      <c r="J167" s="9"/>
    </row>
    <row r="168" spans="2:10" s="5" customFormat="1" ht="68.25" customHeight="1">
      <c r="B168" s="60" t="s">
        <v>466</v>
      </c>
      <c r="C168" s="25" t="s">
        <v>467</v>
      </c>
      <c r="D168" s="25" t="s">
        <v>468</v>
      </c>
      <c r="E168" s="63"/>
      <c r="F168" s="11"/>
      <c r="G168" s="15"/>
      <c r="H168" s="18"/>
      <c r="I168" s="8"/>
      <c r="J168" s="9"/>
    </row>
    <row r="169" spans="1:10" s="5" customFormat="1" ht="28.5" customHeight="1">
      <c r="A169" s="5">
        <v>141</v>
      </c>
      <c r="B169" s="61" t="s">
        <v>469</v>
      </c>
      <c r="C169" s="8" t="s">
        <v>470</v>
      </c>
      <c r="D169" s="8" t="s">
        <v>471</v>
      </c>
      <c r="E169" s="62" t="s">
        <v>57</v>
      </c>
      <c r="F169" s="11">
        <v>4404.13</v>
      </c>
      <c r="G169" s="10"/>
      <c r="H169" s="95"/>
      <c r="I169" s="8" t="str">
        <f aca="true" t="shared" si="12" ref="I169:I188">IF($G$1=2,inParole(H169),inWorten(H169))</f>
        <v>zero,00</v>
      </c>
      <c r="J169" s="9">
        <f aca="true" t="shared" si="13" ref="J169:J188">IF(G169=0,F169*H169,G169*H169)</f>
        <v>0</v>
      </c>
    </row>
    <row r="170" spans="1:10" s="5" customFormat="1" ht="18" customHeight="1">
      <c r="A170" s="5">
        <v>142</v>
      </c>
      <c r="B170" s="61" t="s">
        <v>472</v>
      </c>
      <c r="C170" s="8" t="s">
        <v>473</v>
      </c>
      <c r="D170" s="8" t="s">
        <v>474</v>
      </c>
      <c r="E170" s="62" t="s">
        <v>28</v>
      </c>
      <c r="F170" s="11">
        <v>48.99</v>
      </c>
      <c r="G170" s="10"/>
      <c r="H170" s="95"/>
      <c r="I170" s="8" t="str">
        <f t="shared" si="12"/>
        <v>zero,00</v>
      </c>
      <c r="J170" s="9">
        <f t="shared" si="13"/>
        <v>0</v>
      </c>
    </row>
    <row r="171" spans="1:10" s="5" customFormat="1" ht="28.5" customHeight="1">
      <c r="A171" s="5">
        <v>143</v>
      </c>
      <c r="B171" s="61" t="s">
        <v>475</v>
      </c>
      <c r="C171" s="8" t="s">
        <v>476</v>
      </c>
      <c r="D171" s="8" t="s">
        <v>477</v>
      </c>
      <c r="E171" s="62" t="s">
        <v>28</v>
      </c>
      <c r="F171" s="11">
        <v>59.42</v>
      </c>
      <c r="G171" s="10"/>
      <c r="H171" s="95"/>
      <c r="I171" s="8" t="str">
        <f t="shared" si="12"/>
        <v>zero,00</v>
      </c>
      <c r="J171" s="9">
        <f t="shared" si="13"/>
        <v>0</v>
      </c>
    </row>
    <row r="172" spans="1:10" s="5" customFormat="1" ht="28.5" customHeight="1">
      <c r="A172" s="5">
        <v>144</v>
      </c>
      <c r="B172" s="61" t="s">
        <v>478</v>
      </c>
      <c r="C172" s="8" t="s">
        <v>479</v>
      </c>
      <c r="D172" s="8" t="s">
        <v>480</v>
      </c>
      <c r="E172" s="62" t="s">
        <v>57</v>
      </c>
      <c r="F172" s="11">
        <v>5549.54</v>
      </c>
      <c r="G172" s="10"/>
      <c r="H172" s="95"/>
      <c r="I172" s="8" t="str">
        <f t="shared" si="12"/>
        <v>zero,00</v>
      </c>
      <c r="J172" s="9">
        <f t="shared" si="13"/>
        <v>0</v>
      </c>
    </row>
    <row r="173" spans="1:10" s="5" customFormat="1" ht="28.5" customHeight="1">
      <c r="A173" s="5">
        <v>145</v>
      </c>
      <c r="B173" s="61" t="s">
        <v>481</v>
      </c>
      <c r="C173" s="8" t="s">
        <v>482</v>
      </c>
      <c r="D173" s="8" t="s">
        <v>483</v>
      </c>
      <c r="E173" s="62" t="s">
        <v>28</v>
      </c>
      <c r="F173" s="11">
        <v>107.41</v>
      </c>
      <c r="G173" s="10"/>
      <c r="H173" s="95"/>
      <c r="I173" s="8" t="str">
        <f t="shared" si="12"/>
        <v>zero,00</v>
      </c>
      <c r="J173" s="9">
        <f t="shared" si="13"/>
        <v>0</v>
      </c>
    </row>
    <row r="174" spans="1:10" s="5" customFormat="1" ht="28.5" customHeight="1">
      <c r="A174" s="5">
        <v>146</v>
      </c>
      <c r="B174" s="61" t="s">
        <v>484</v>
      </c>
      <c r="C174" s="8" t="s">
        <v>485</v>
      </c>
      <c r="D174" s="8" t="s">
        <v>486</v>
      </c>
      <c r="E174" s="62" t="s">
        <v>28</v>
      </c>
      <c r="F174" s="11">
        <v>336.76</v>
      </c>
      <c r="G174" s="10"/>
      <c r="H174" s="95"/>
      <c r="I174" s="8" t="str">
        <f t="shared" si="12"/>
        <v>zero,00</v>
      </c>
      <c r="J174" s="9">
        <f t="shared" si="13"/>
        <v>0</v>
      </c>
    </row>
    <row r="175" spans="1:10" s="5" customFormat="1" ht="28.5" customHeight="1">
      <c r="A175" s="5">
        <v>147</v>
      </c>
      <c r="B175" s="61" t="s">
        <v>487</v>
      </c>
      <c r="C175" s="8" t="s">
        <v>488</v>
      </c>
      <c r="D175" s="8" t="s">
        <v>489</v>
      </c>
      <c r="E175" s="62" t="s">
        <v>28</v>
      </c>
      <c r="F175" s="11">
        <v>15.67</v>
      </c>
      <c r="G175" s="10"/>
      <c r="H175" s="95"/>
      <c r="I175" s="8" t="str">
        <f t="shared" si="12"/>
        <v>zero,00</v>
      </c>
      <c r="J175" s="9">
        <f t="shared" si="13"/>
        <v>0</v>
      </c>
    </row>
    <row r="176" spans="1:10" s="5" customFormat="1" ht="28.5" customHeight="1">
      <c r="A176" s="5">
        <v>148</v>
      </c>
      <c r="B176" s="61" t="s">
        <v>490</v>
      </c>
      <c r="C176" s="8" t="s">
        <v>491</v>
      </c>
      <c r="D176" s="8" t="s">
        <v>492</v>
      </c>
      <c r="E176" s="62" t="s">
        <v>57</v>
      </c>
      <c r="F176" s="11">
        <v>563.8</v>
      </c>
      <c r="G176" s="10"/>
      <c r="H176" s="95"/>
      <c r="I176" s="8" t="str">
        <f t="shared" si="12"/>
        <v>zero,00</v>
      </c>
      <c r="J176" s="9">
        <f t="shared" si="13"/>
        <v>0</v>
      </c>
    </row>
    <row r="177" spans="1:10" s="5" customFormat="1" ht="28.5" customHeight="1">
      <c r="A177" s="5">
        <v>149</v>
      </c>
      <c r="B177" s="61" t="s">
        <v>493</v>
      </c>
      <c r="C177" s="8" t="s">
        <v>494</v>
      </c>
      <c r="D177" s="8" t="s">
        <v>495</v>
      </c>
      <c r="E177" s="62" t="s">
        <v>50</v>
      </c>
      <c r="F177" s="11">
        <v>2</v>
      </c>
      <c r="G177" s="10"/>
      <c r="H177" s="95"/>
      <c r="I177" s="8" t="str">
        <f t="shared" si="12"/>
        <v>zero,00</v>
      </c>
      <c r="J177" s="9">
        <f t="shared" si="13"/>
        <v>0</v>
      </c>
    </row>
    <row r="178" spans="1:10" s="5" customFormat="1" ht="28.5" customHeight="1">
      <c r="A178" s="5">
        <v>150</v>
      </c>
      <c r="B178" s="61" t="s">
        <v>496</v>
      </c>
      <c r="C178" s="8" t="s">
        <v>497</v>
      </c>
      <c r="D178" s="8" t="s">
        <v>498</v>
      </c>
      <c r="E178" s="62" t="s">
        <v>50</v>
      </c>
      <c r="F178" s="11">
        <v>1</v>
      </c>
      <c r="G178" s="10"/>
      <c r="H178" s="95"/>
      <c r="I178" s="8" t="str">
        <f t="shared" si="12"/>
        <v>zero,00</v>
      </c>
      <c r="J178" s="9">
        <f t="shared" si="13"/>
        <v>0</v>
      </c>
    </row>
    <row r="179" spans="1:10" s="5" customFormat="1" ht="28.5" customHeight="1">
      <c r="A179" s="5">
        <v>151</v>
      </c>
      <c r="B179" s="61" t="s">
        <v>499</v>
      </c>
      <c r="C179" s="8" t="s">
        <v>500</v>
      </c>
      <c r="D179" s="8" t="s">
        <v>501</v>
      </c>
      <c r="E179" s="62" t="s">
        <v>50</v>
      </c>
      <c r="F179" s="11">
        <v>4</v>
      </c>
      <c r="G179" s="10"/>
      <c r="H179" s="95"/>
      <c r="I179" s="8" t="str">
        <f t="shared" si="12"/>
        <v>zero,00</v>
      </c>
      <c r="J179" s="9">
        <f t="shared" si="13"/>
        <v>0</v>
      </c>
    </row>
    <row r="180" spans="1:10" s="5" customFormat="1" ht="28.5" customHeight="1">
      <c r="A180" s="5">
        <v>152</v>
      </c>
      <c r="B180" s="61" t="s">
        <v>502</v>
      </c>
      <c r="C180" s="8" t="s">
        <v>503</v>
      </c>
      <c r="D180" s="8" t="s">
        <v>504</v>
      </c>
      <c r="E180" s="62" t="s">
        <v>50</v>
      </c>
      <c r="F180" s="11">
        <v>1</v>
      </c>
      <c r="G180" s="10"/>
      <c r="H180" s="95"/>
      <c r="I180" s="8" t="str">
        <f t="shared" si="12"/>
        <v>zero,00</v>
      </c>
      <c r="J180" s="9">
        <f t="shared" si="13"/>
        <v>0</v>
      </c>
    </row>
    <row r="181" spans="1:10" s="5" customFormat="1" ht="28.5" customHeight="1">
      <c r="A181" s="5">
        <v>153</v>
      </c>
      <c r="B181" s="61" t="s">
        <v>505</v>
      </c>
      <c r="C181" s="8" t="s">
        <v>506</v>
      </c>
      <c r="D181" s="8" t="s">
        <v>507</v>
      </c>
      <c r="E181" s="62" t="s">
        <v>50</v>
      </c>
      <c r="F181" s="11">
        <v>1</v>
      </c>
      <c r="G181" s="10"/>
      <c r="H181" s="95"/>
      <c r="I181" s="8" t="str">
        <f t="shared" si="12"/>
        <v>zero,00</v>
      </c>
      <c r="J181" s="9">
        <f t="shared" si="13"/>
        <v>0</v>
      </c>
    </row>
    <row r="182" spans="1:10" s="5" customFormat="1" ht="28.5" customHeight="1">
      <c r="A182" s="5">
        <v>154</v>
      </c>
      <c r="B182" s="61" t="s">
        <v>508</v>
      </c>
      <c r="C182" s="8" t="s">
        <v>509</v>
      </c>
      <c r="D182" s="8" t="s">
        <v>510</v>
      </c>
      <c r="E182" s="62" t="s">
        <v>50</v>
      </c>
      <c r="F182" s="11">
        <v>2</v>
      </c>
      <c r="G182" s="10"/>
      <c r="H182" s="95"/>
      <c r="I182" s="8" t="str">
        <f t="shared" si="12"/>
        <v>zero,00</v>
      </c>
      <c r="J182" s="9">
        <f t="shared" si="13"/>
        <v>0</v>
      </c>
    </row>
    <row r="183" spans="1:10" s="5" customFormat="1" ht="39" customHeight="1">
      <c r="A183" s="5">
        <v>155</v>
      </c>
      <c r="B183" s="61" t="s">
        <v>511</v>
      </c>
      <c r="C183" s="8" t="s">
        <v>512</v>
      </c>
      <c r="D183" s="8" t="s">
        <v>513</v>
      </c>
      <c r="E183" s="62" t="s">
        <v>50</v>
      </c>
      <c r="F183" s="11">
        <v>1</v>
      </c>
      <c r="G183" s="10"/>
      <c r="H183" s="95"/>
      <c r="I183" s="8" t="str">
        <f t="shared" si="12"/>
        <v>zero,00</v>
      </c>
      <c r="J183" s="9">
        <f t="shared" si="13"/>
        <v>0</v>
      </c>
    </row>
    <row r="184" spans="1:10" s="5" customFormat="1" ht="28.5" customHeight="1">
      <c r="A184" s="5">
        <v>156</v>
      </c>
      <c r="B184" s="61" t="s">
        <v>514</v>
      </c>
      <c r="C184" s="8" t="s">
        <v>515</v>
      </c>
      <c r="D184" s="8" t="s">
        <v>516</v>
      </c>
      <c r="E184" s="62" t="s">
        <v>50</v>
      </c>
      <c r="F184" s="11">
        <v>1</v>
      </c>
      <c r="G184" s="10"/>
      <c r="H184" s="95"/>
      <c r="I184" s="8" t="str">
        <f t="shared" si="12"/>
        <v>zero,00</v>
      </c>
      <c r="J184" s="9">
        <f t="shared" si="13"/>
        <v>0</v>
      </c>
    </row>
    <row r="185" spans="1:10" s="5" customFormat="1" ht="28.5" customHeight="1">
      <c r="A185" s="5">
        <v>157</v>
      </c>
      <c r="B185" s="61" t="s">
        <v>517</v>
      </c>
      <c r="C185" s="8" t="s">
        <v>518</v>
      </c>
      <c r="D185" s="8" t="s">
        <v>519</v>
      </c>
      <c r="E185" s="62" t="s">
        <v>50</v>
      </c>
      <c r="F185" s="11">
        <v>2</v>
      </c>
      <c r="G185" s="10"/>
      <c r="H185" s="95"/>
      <c r="I185" s="8" t="str">
        <f t="shared" si="12"/>
        <v>zero,00</v>
      </c>
      <c r="J185" s="9">
        <f t="shared" si="13"/>
        <v>0</v>
      </c>
    </row>
    <row r="186" spans="1:10" s="5" customFormat="1" ht="28.5" customHeight="1">
      <c r="A186" s="5">
        <v>158</v>
      </c>
      <c r="B186" s="61" t="s">
        <v>520</v>
      </c>
      <c r="C186" s="8" t="s">
        <v>521</v>
      </c>
      <c r="D186" s="8" t="s">
        <v>522</v>
      </c>
      <c r="E186" s="62" t="s">
        <v>50</v>
      </c>
      <c r="F186" s="11">
        <v>1</v>
      </c>
      <c r="G186" s="10"/>
      <c r="H186" s="95"/>
      <c r="I186" s="8" t="str">
        <f t="shared" si="12"/>
        <v>zero,00</v>
      </c>
      <c r="J186" s="9">
        <f t="shared" si="13"/>
        <v>0</v>
      </c>
    </row>
    <row r="187" spans="1:10" s="5" customFormat="1" ht="28.5" customHeight="1">
      <c r="A187" s="5">
        <v>159</v>
      </c>
      <c r="B187" s="61" t="s">
        <v>523</v>
      </c>
      <c r="C187" s="8" t="s">
        <v>524</v>
      </c>
      <c r="D187" s="8" t="s">
        <v>525</v>
      </c>
      <c r="E187" s="62" t="s">
        <v>50</v>
      </c>
      <c r="F187" s="11">
        <v>4</v>
      </c>
      <c r="G187" s="10"/>
      <c r="H187" s="95"/>
      <c r="I187" s="8" t="str">
        <f t="shared" si="12"/>
        <v>zero,00</v>
      </c>
      <c r="J187" s="9">
        <f t="shared" si="13"/>
        <v>0</v>
      </c>
    </row>
    <row r="188" spans="1:10" s="5" customFormat="1" ht="28.5" customHeight="1">
      <c r="A188" s="19">
        <v>160</v>
      </c>
      <c r="B188" s="64" t="s">
        <v>526</v>
      </c>
      <c r="C188" s="22" t="s">
        <v>527</v>
      </c>
      <c r="D188" s="22" t="s">
        <v>528</v>
      </c>
      <c r="E188" s="69" t="s">
        <v>50</v>
      </c>
      <c r="F188" s="20">
        <v>5</v>
      </c>
      <c r="G188" s="21"/>
      <c r="H188" s="96"/>
      <c r="I188" s="22" t="str">
        <f t="shared" si="12"/>
        <v>zero,00</v>
      </c>
      <c r="J188" s="23">
        <f t="shared" si="13"/>
        <v>0</v>
      </c>
    </row>
    <row r="189" spans="2:10" s="5" customFormat="1" ht="36.75" customHeight="1">
      <c r="B189" s="61"/>
      <c r="C189" s="65" t="s">
        <v>529</v>
      </c>
      <c r="D189" s="65" t="s">
        <v>530</v>
      </c>
      <c r="E189" s="63"/>
      <c r="F189" s="11"/>
      <c r="G189" s="15"/>
      <c r="H189" s="18"/>
      <c r="I189" s="8"/>
      <c r="J189" s="24">
        <f>SUM(J169:J188)</f>
        <v>0</v>
      </c>
    </row>
    <row r="190" spans="2:10" s="5" customFormat="1" ht="12.75" customHeight="1">
      <c r="B190" s="61"/>
      <c r="C190" s="8"/>
      <c r="D190" s="17"/>
      <c r="E190" s="63"/>
      <c r="F190" s="11"/>
      <c r="G190" s="15"/>
      <c r="H190" s="18"/>
      <c r="I190" s="8"/>
      <c r="J190" s="9"/>
    </row>
    <row r="191" spans="2:10" s="5" customFormat="1" ht="20.25" customHeight="1">
      <c r="B191" s="60" t="s">
        <v>531</v>
      </c>
      <c r="C191" s="25" t="s">
        <v>532</v>
      </c>
      <c r="D191" s="25" t="s">
        <v>533</v>
      </c>
      <c r="E191" s="63"/>
      <c r="F191" s="11"/>
      <c r="G191" s="15"/>
      <c r="H191" s="18"/>
      <c r="I191" s="8"/>
      <c r="J191" s="9"/>
    </row>
    <row r="192" spans="1:10" s="5" customFormat="1" ht="18.75" customHeight="1">
      <c r="A192" s="5">
        <v>161</v>
      </c>
      <c r="B192" s="61" t="s">
        <v>534</v>
      </c>
      <c r="C192" s="8" t="s">
        <v>535</v>
      </c>
      <c r="D192" s="8" t="s">
        <v>536</v>
      </c>
      <c r="E192" s="62" t="s">
        <v>28</v>
      </c>
      <c r="F192" s="11">
        <v>351.19</v>
      </c>
      <c r="G192" s="10"/>
      <c r="H192" s="95"/>
      <c r="I192" s="8" t="str">
        <f>IF($G$1=2,inParole(H192),inWorten(H192))</f>
        <v>zero,00</v>
      </c>
      <c r="J192" s="9">
        <f>IF(G192=0,F192*H192,G192*H192)</f>
        <v>0</v>
      </c>
    </row>
    <row r="193" spans="1:10" s="5" customFormat="1" ht="28.5" customHeight="1">
      <c r="A193" s="5">
        <v>162</v>
      </c>
      <c r="B193" s="61" t="s">
        <v>537</v>
      </c>
      <c r="C193" s="8" t="s">
        <v>538</v>
      </c>
      <c r="D193" s="8" t="s">
        <v>539</v>
      </c>
      <c r="E193" s="62" t="s">
        <v>28</v>
      </c>
      <c r="F193" s="11">
        <v>1438.85</v>
      </c>
      <c r="G193" s="10"/>
      <c r="H193" s="95"/>
      <c r="I193" s="8" t="str">
        <f>IF($G$1=2,inParole(H193),inWorten(H193))</f>
        <v>zero,00</v>
      </c>
      <c r="J193" s="9">
        <f>IF(G193=0,F193*H193,G193*H193)</f>
        <v>0</v>
      </c>
    </row>
    <row r="194" spans="1:10" s="5" customFormat="1" ht="19.5" customHeight="1">
      <c r="A194" s="5">
        <v>163</v>
      </c>
      <c r="B194" s="61" t="s">
        <v>540</v>
      </c>
      <c r="C194" s="8" t="s">
        <v>541</v>
      </c>
      <c r="D194" s="8" t="s">
        <v>542</v>
      </c>
      <c r="E194" s="62" t="s">
        <v>28</v>
      </c>
      <c r="F194" s="11">
        <v>202.5</v>
      </c>
      <c r="G194" s="10"/>
      <c r="H194" s="95"/>
      <c r="I194" s="8" t="str">
        <f>IF($G$1=2,inParole(H194),inWorten(H194))</f>
        <v>zero,00</v>
      </c>
      <c r="J194" s="9">
        <f>IF(G194=0,F194*H194,G194*H194)</f>
        <v>0</v>
      </c>
    </row>
    <row r="195" spans="1:10" s="5" customFormat="1" ht="28.5" customHeight="1">
      <c r="A195" s="5">
        <v>164</v>
      </c>
      <c r="B195" s="61" t="s">
        <v>543</v>
      </c>
      <c r="C195" s="8" t="s">
        <v>544</v>
      </c>
      <c r="D195" s="8" t="s">
        <v>545</v>
      </c>
      <c r="E195" s="62" t="s">
        <v>28</v>
      </c>
      <c r="F195" s="11">
        <v>150.97</v>
      </c>
      <c r="G195" s="10"/>
      <c r="H195" s="95"/>
      <c r="I195" s="8" t="str">
        <f>IF($G$1=2,inParole(H195),inWorten(H195))</f>
        <v>zero,00</v>
      </c>
      <c r="J195" s="9">
        <f>IF(G195=0,F195*H195,G195*H195)</f>
        <v>0</v>
      </c>
    </row>
    <row r="196" spans="1:10" s="5" customFormat="1" ht="28.5" customHeight="1">
      <c r="A196" s="19">
        <v>165</v>
      </c>
      <c r="B196" s="64" t="s">
        <v>546</v>
      </c>
      <c r="C196" s="22" t="s">
        <v>547</v>
      </c>
      <c r="D196" s="22" t="s">
        <v>548</v>
      </c>
      <c r="E196" s="69" t="s">
        <v>28</v>
      </c>
      <c r="F196" s="20">
        <v>8.24</v>
      </c>
      <c r="G196" s="21"/>
      <c r="H196" s="96"/>
      <c r="I196" s="22" t="str">
        <f>IF($G$1=2,inParole(H196),inWorten(H196))</f>
        <v>zero,00</v>
      </c>
      <c r="J196" s="23">
        <f>IF(G196=0,F196*H196,G196*H196)</f>
        <v>0</v>
      </c>
    </row>
    <row r="197" spans="2:10" s="5" customFormat="1" ht="28.5" customHeight="1">
      <c r="B197" s="61"/>
      <c r="C197" s="65" t="s">
        <v>549</v>
      </c>
      <c r="D197" s="65" t="s">
        <v>550</v>
      </c>
      <c r="E197" s="63"/>
      <c r="F197" s="11"/>
      <c r="G197" s="15"/>
      <c r="H197" s="18"/>
      <c r="I197" s="8"/>
      <c r="J197" s="24">
        <f>SUM(J192:J196)</f>
        <v>0</v>
      </c>
    </row>
    <row r="198" spans="2:10" s="5" customFormat="1" ht="23.25" customHeight="1">
      <c r="B198" s="61"/>
      <c r="C198" s="8"/>
      <c r="D198" s="17"/>
      <c r="E198" s="63"/>
      <c r="F198" s="11"/>
      <c r="G198" s="15"/>
      <c r="H198" s="18"/>
      <c r="I198" s="8"/>
      <c r="J198" s="9"/>
    </row>
    <row r="199" spans="2:10" s="5" customFormat="1" ht="20.25" customHeight="1">
      <c r="B199" s="60" t="s">
        <v>551</v>
      </c>
      <c r="C199" s="25" t="s">
        <v>552</v>
      </c>
      <c r="D199" s="25" t="s">
        <v>553</v>
      </c>
      <c r="E199" s="63"/>
      <c r="F199" s="11"/>
      <c r="G199" s="15"/>
      <c r="H199" s="18"/>
      <c r="I199" s="8"/>
      <c r="J199" s="9"/>
    </row>
    <row r="200" spans="1:10" s="5" customFormat="1" ht="28.5" customHeight="1">
      <c r="A200" s="5">
        <v>166</v>
      </c>
      <c r="B200" s="61" t="s">
        <v>554</v>
      </c>
      <c r="C200" s="8" t="s">
        <v>555</v>
      </c>
      <c r="D200" s="8" t="s">
        <v>556</v>
      </c>
      <c r="E200" s="62" t="s">
        <v>24</v>
      </c>
      <c r="F200" s="11">
        <v>1</v>
      </c>
      <c r="G200" s="10"/>
      <c r="H200" s="95"/>
      <c r="I200" s="8" t="str">
        <f>IF($G$1=2,inParole(H200),inWorten(H200))</f>
        <v>zero,00</v>
      </c>
      <c r="J200" s="9">
        <f>IF(G200=0,F200*H200,G200*H200)</f>
        <v>0</v>
      </c>
    </row>
    <row r="201" spans="1:10" s="5" customFormat="1" ht="28.5" customHeight="1">
      <c r="A201" s="5">
        <v>167</v>
      </c>
      <c r="B201" s="61" t="s">
        <v>557</v>
      </c>
      <c r="C201" s="8" t="s">
        <v>558</v>
      </c>
      <c r="D201" s="8" t="s">
        <v>559</v>
      </c>
      <c r="E201" s="62" t="s">
        <v>50</v>
      </c>
      <c r="F201" s="11">
        <v>2</v>
      </c>
      <c r="G201" s="10"/>
      <c r="H201" s="95"/>
      <c r="I201" s="8" t="str">
        <f>IF($G$1=2,inParole(H201),inWorten(H201))</f>
        <v>zero,00</v>
      </c>
      <c r="J201" s="9">
        <f>IF(G201=0,F201*H201,G201*H201)</f>
        <v>0</v>
      </c>
    </row>
    <row r="202" spans="1:10" s="5" customFormat="1" ht="28.5" customHeight="1">
      <c r="A202" s="19">
        <v>168</v>
      </c>
      <c r="B202" s="64" t="s">
        <v>560</v>
      </c>
      <c r="C202" s="22" t="s">
        <v>561</v>
      </c>
      <c r="D202" s="22" t="s">
        <v>562</v>
      </c>
      <c r="E202" s="69" t="s">
        <v>50</v>
      </c>
      <c r="F202" s="20">
        <v>1</v>
      </c>
      <c r="G202" s="21"/>
      <c r="H202" s="96"/>
      <c r="I202" s="22" t="str">
        <f>IF($G$1=2,inParole(H202),inWorten(H202))</f>
        <v>zero,00</v>
      </c>
      <c r="J202" s="23">
        <f>IF(G202=0,F202*H202,G202*H202)</f>
        <v>0</v>
      </c>
    </row>
    <row r="203" spans="2:10" s="5" customFormat="1" ht="28.5" customHeight="1">
      <c r="B203" s="61"/>
      <c r="C203" s="65" t="s">
        <v>563</v>
      </c>
      <c r="D203" s="65" t="s">
        <v>564</v>
      </c>
      <c r="E203" s="63"/>
      <c r="F203" s="11"/>
      <c r="G203" s="15"/>
      <c r="H203" s="18"/>
      <c r="I203" s="8"/>
      <c r="J203" s="24">
        <f>SUM(J200:J202)</f>
        <v>0</v>
      </c>
    </row>
    <row r="204" spans="2:10" s="5" customFormat="1" ht="24.75" customHeight="1">
      <c r="B204" s="61"/>
      <c r="C204" s="8"/>
      <c r="D204" s="17"/>
      <c r="E204" s="63"/>
      <c r="F204" s="11"/>
      <c r="G204" s="15"/>
      <c r="H204" s="18"/>
      <c r="I204" s="8"/>
      <c r="J204" s="9"/>
    </row>
    <row r="205" spans="2:10" s="5" customFormat="1" ht="28.5" customHeight="1">
      <c r="B205" s="60" t="s">
        <v>565</v>
      </c>
      <c r="C205" s="25" t="s">
        <v>566</v>
      </c>
      <c r="D205" s="25" t="s">
        <v>567</v>
      </c>
      <c r="E205" s="63"/>
      <c r="F205" s="11"/>
      <c r="G205" s="15"/>
      <c r="H205" s="18"/>
      <c r="I205" s="8"/>
      <c r="J205" s="9"/>
    </row>
    <row r="206" spans="1:10" s="5" customFormat="1" ht="28.5" customHeight="1">
      <c r="A206" s="5">
        <v>169</v>
      </c>
      <c r="B206" s="61" t="s">
        <v>568</v>
      </c>
      <c r="C206" s="8" t="s">
        <v>569</v>
      </c>
      <c r="D206" s="8" t="s">
        <v>570</v>
      </c>
      <c r="E206" s="62" t="s">
        <v>50</v>
      </c>
      <c r="F206" s="11">
        <v>2</v>
      </c>
      <c r="G206" s="10"/>
      <c r="H206" s="95"/>
      <c r="I206" s="8" t="str">
        <f>IF($G$1=2,inParole(H206),inWorten(H206))</f>
        <v>zero,00</v>
      </c>
      <c r="J206" s="9">
        <f>IF(G206=0,F206*H206,G206*H206)</f>
        <v>0</v>
      </c>
    </row>
    <row r="207" spans="1:10" s="5" customFormat="1" ht="28.5" customHeight="1">
      <c r="A207" s="5">
        <v>170</v>
      </c>
      <c r="B207" s="61" t="s">
        <v>571</v>
      </c>
      <c r="C207" s="8" t="s">
        <v>572</v>
      </c>
      <c r="D207" s="8" t="s">
        <v>573</v>
      </c>
      <c r="E207" s="62" t="s">
        <v>50</v>
      </c>
      <c r="F207" s="11">
        <v>1</v>
      </c>
      <c r="G207" s="10"/>
      <c r="H207" s="95"/>
      <c r="I207" s="8" t="str">
        <f>IF($G$1=2,inParole(H207),inWorten(H207))</f>
        <v>zero,00</v>
      </c>
      <c r="J207" s="9">
        <f>IF(G207=0,F207*H207,G207*H207)</f>
        <v>0</v>
      </c>
    </row>
    <row r="208" spans="1:10" s="5" customFormat="1" ht="28.5" customHeight="1">
      <c r="A208" s="19">
        <v>171</v>
      </c>
      <c r="B208" s="64" t="s">
        <v>574</v>
      </c>
      <c r="C208" s="22" t="s">
        <v>575</v>
      </c>
      <c r="D208" s="22" t="s">
        <v>576</v>
      </c>
      <c r="E208" s="69" t="s">
        <v>28</v>
      </c>
      <c r="F208" s="20">
        <v>9.99</v>
      </c>
      <c r="G208" s="21"/>
      <c r="H208" s="96"/>
      <c r="I208" s="22" t="str">
        <f>IF($G$1=2,inParole(H208),inWorten(H208))</f>
        <v>zero,00</v>
      </c>
      <c r="J208" s="23">
        <f>IF(G208=0,F208*H208,G208*H208)</f>
        <v>0</v>
      </c>
    </row>
    <row r="209" spans="2:10" s="5" customFormat="1" ht="28.5" customHeight="1">
      <c r="B209" s="61"/>
      <c r="C209" s="65" t="s">
        <v>577</v>
      </c>
      <c r="D209" s="65" t="s">
        <v>578</v>
      </c>
      <c r="E209" s="63"/>
      <c r="F209" s="11"/>
      <c r="G209" s="15"/>
      <c r="H209" s="18"/>
      <c r="I209" s="8"/>
      <c r="J209" s="24">
        <f>SUM(J206:J208)</f>
        <v>0</v>
      </c>
    </row>
    <row r="210" spans="2:10" s="5" customFormat="1" ht="9.75" customHeight="1" thickBot="1">
      <c r="B210" s="61"/>
      <c r="C210" s="8"/>
      <c r="D210" s="17"/>
      <c r="E210" s="63"/>
      <c r="F210" s="11"/>
      <c r="G210" s="15"/>
      <c r="H210" s="18"/>
      <c r="I210" s="8"/>
      <c r="J210" s="9"/>
    </row>
    <row r="211" spans="1:11" s="5" customFormat="1" ht="54.75" customHeight="1" thickBot="1">
      <c r="A211" s="70"/>
      <c r="B211" s="71"/>
      <c r="C211" s="72" t="s">
        <v>579</v>
      </c>
      <c r="D211" s="72" t="s">
        <v>580</v>
      </c>
      <c r="E211" s="73"/>
      <c r="F211" s="26"/>
      <c r="G211" s="74"/>
      <c r="H211" s="27"/>
      <c r="I211" s="28"/>
      <c r="J211" s="29">
        <f>J209+J203+J197+J189+J166+J116+J85+J76+J41+J34+J132</f>
        <v>0</v>
      </c>
      <c r="K211" s="24"/>
    </row>
    <row r="212" spans="2:10" s="5" customFormat="1" ht="28.5" customHeight="1">
      <c r="B212" s="61"/>
      <c r="C212" s="8"/>
      <c r="D212" s="17"/>
      <c r="E212" s="63"/>
      <c r="F212" s="11"/>
      <c r="G212" s="15"/>
      <c r="H212" s="18"/>
      <c r="I212" s="8"/>
      <c r="J212" s="9"/>
    </row>
    <row r="213" spans="2:10" s="5" customFormat="1" ht="24" customHeight="1">
      <c r="B213" s="61"/>
      <c r="C213" s="8"/>
      <c r="D213" s="17"/>
      <c r="E213" s="63"/>
      <c r="F213" s="11"/>
      <c r="G213" s="15"/>
      <c r="H213" s="18"/>
      <c r="I213" s="8"/>
      <c r="J213" s="9"/>
    </row>
    <row r="214" spans="1:10" s="5" customFormat="1" ht="28.5" customHeight="1">
      <c r="A214" s="57" t="s">
        <v>581</v>
      </c>
      <c r="B214" s="57"/>
      <c r="C214" s="57"/>
      <c r="D214" s="57"/>
      <c r="E214" s="57"/>
      <c r="F214" s="57"/>
      <c r="G214" s="57"/>
      <c r="H214" s="57"/>
      <c r="J214" s="9"/>
    </row>
    <row r="215" spans="1:10" s="5" customFormat="1" ht="23.25" customHeight="1">
      <c r="A215" s="57" t="s">
        <v>582</v>
      </c>
      <c r="B215" s="57"/>
      <c r="C215" s="57"/>
      <c r="D215" s="57"/>
      <c r="E215" s="57"/>
      <c r="F215" s="57"/>
      <c r="G215" s="57"/>
      <c r="H215" s="57"/>
      <c r="J215" s="9"/>
    </row>
    <row r="216" spans="2:10" s="5" customFormat="1" ht="28.5" customHeight="1">
      <c r="B216" s="60" t="s">
        <v>15</v>
      </c>
      <c r="C216" s="25" t="s">
        <v>583</v>
      </c>
      <c r="D216" s="25" t="s">
        <v>584</v>
      </c>
      <c r="E216" s="63"/>
      <c r="F216" s="11"/>
      <c r="G216" s="15"/>
      <c r="H216" s="18"/>
      <c r="I216" s="8"/>
      <c r="J216" s="9"/>
    </row>
    <row r="217" spans="1:10" s="5" customFormat="1" ht="28.5" customHeight="1">
      <c r="A217" s="5">
        <v>172</v>
      </c>
      <c r="B217" s="61" t="s">
        <v>585</v>
      </c>
      <c r="C217" s="8" t="s">
        <v>586</v>
      </c>
      <c r="D217" s="8" t="s">
        <v>587</v>
      </c>
      <c r="E217" s="62" t="s">
        <v>28</v>
      </c>
      <c r="F217" s="11">
        <v>2290.24</v>
      </c>
      <c r="G217" s="10"/>
      <c r="H217" s="95"/>
      <c r="I217" s="8" t="str">
        <f aca="true" t="shared" si="14" ref="I217:I222">IF($G$1=2,inParole(H217),inWorten(H217))</f>
        <v>zero,00</v>
      </c>
      <c r="J217" s="9">
        <f aca="true" t="shared" si="15" ref="J217:J222">IF(G217=0,F217*H217,G217*H217)</f>
        <v>0</v>
      </c>
    </row>
    <row r="218" spans="1:10" s="5" customFormat="1" ht="28.5" customHeight="1">
      <c r="A218" s="5">
        <v>173</v>
      </c>
      <c r="B218" s="61" t="s">
        <v>588</v>
      </c>
      <c r="C218" s="8" t="s">
        <v>589</v>
      </c>
      <c r="D218" s="8" t="s">
        <v>590</v>
      </c>
      <c r="E218" s="62" t="s">
        <v>28</v>
      </c>
      <c r="F218" s="11">
        <v>881</v>
      </c>
      <c r="G218" s="10"/>
      <c r="H218" s="95"/>
      <c r="I218" s="8" t="str">
        <f t="shared" si="14"/>
        <v>zero,00</v>
      </c>
      <c r="J218" s="9">
        <f t="shared" si="15"/>
        <v>0</v>
      </c>
    </row>
    <row r="219" spans="1:10" s="5" customFormat="1" ht="28.5" customHeight="1">
      <c r="A219" s="5">
        <v>174</v>
      </c>
      <c r="B219" s="61" t="s">
        <v>591</v>
      </c>
      <c r="C219" s="8" t="s">
        <v>592</v>
      </c>
      <c r="D219" s="8" t="s">
        <v>593</v>
      </c>
      <c r="E219" s="62" t="s">
        <v>175</v>
      </c>
      <c r="F219" s="11">
        <v>55.41</v>
      </c>
      <c r="G219" s="10"/>
      <c r="H219" s="95"/>
      <c r="I219" s="8" t="str">
        <f t="shared" si="14"/>
        <v>zero,00</v>
      </c>
      <c r="J219" s="9">
        <f t="shared" si="15"/>
        <v>0</v>
      </c>
    </row>
    <row r="220" spans="1:10" s="5" customFormat="1" ht="28.5" customHeight="1">
      <c r="A220" s="5">
        <v>175</v>
      </c>
      <c r="B220" s="61" t="s">
        <v>594</v>
      </c>
      <c r="C220" s="8" t="s">
        <v>595</v>
      </c>
      <c r="D220" s="8" t="s">
        <v>596</v>
      </c>
      <c r="E220" s="62" t="s">
        <v>91</v>
      </c>
      <c r="F220" s="11">
        <v>58.41</v>
      </c>
      <c r="G220" s="10"/>
      <c r="H220" s="95"/>
      <c r="I220" s="8" t="str">
        <f t="shared" si="14"/>
        <v>zero,00</v>
      </c>
      <c r="J220" s="9">
        <f t="shared" si="15"/>
        <v>0</v>
      </c>
    </row>
    <row r="221" spans="1:10" s="5" customFormat="1" ht="28.5" customHeight="1">
      <c r="A221" s="5">
        <v>176</v>
      </c>
      <c r="B221" s="61" t="s">
        <v>597</v>
      </c>
      <c r="C221" s="8" t="s">
        <v>598</v>
      </c>
      <c r="D221" s="8" t="s">
        <v>599</v>
      </c>
      <c r="E221" s="62" t="s">
        <v>28</v>
      </c>
      <c r="F221" s="11">
        <v>1996.24</v>
      </c>
      <c r="G221" s="10"/>
      <c r="H221" s="95"/>
      <c r="I221" s="8" t="str">
        <f t="shared" si="14"/>
        <v>zero,00</v>
      </c>
      <c r="J221" s="9">
        <f t="shared" si="15"/>
        <v>0</v>
      </c>
    </row>
    <row r="222" spans="1:10" s="5" customFormat="1" ht="28.5" customHeight="1">
      <c r="A222" s="19">
        <v>177</v>
      </c>
      <c r="B222" s="64" t="s">
        <v>600</v>
      </c>
      <c r="C222" s="22" t="s">
        <v>601</v>
      </c>
      <c r="D222" s="22" t="s">
        <v>602</v>
      </c>
      <c r="E222" s="69" t="s">
        <v>603</v>
      </c>
      <c r="F222" s="20">
        <v>1</v>
      </c>
      <c r="G222" s="21"/>
      <c r="H222" s="96"/>
      <c r="I222" s="22" t="str">
        <f t="shared" si="14"/>
        <v>zero,00</v>
      </c>
      <c r="J222" s="23">
        <f t="shared" si="15"/>
        <v>0</v>
      </c>
    </row>
    <row r="223" spans="2:10" s="5" customFormat="1" ht="28.5" customHeight="1">
      <c r="B223" s="61"/>
      <c r="C223" s="65" t="s">
        <v>100</v>
      </c>
      <c r="D223" s="65" t="s">
        <v>604</v>
      </c>
      <c r="E223" s="63"/>
      <c r="F223" s="11"/>
      <c r="G223" s="15"/>
      <c r="H223" s="18"/>
      <c r="I223" s="8"/>
      <c r="J223" s="24">
        <f>SUM(J217:J222)</f>
        <v>0</v>
      </c>
    </row>
    <row r="224" spans="2:10" s="5" customFormat="1" ht="28.5" customHeight="1">
      <c r="B224" s="61"/>
      <c r="C224" s="8"/>
      <c r="D224" s="17"/>
      <c r="E224" s="63"/>
      <c r="F224" s="11"/>
      <c r="G224" s="15"/>
      <c r="H224" s="18"/>
      <c r="I224" s="8"/>
      <c r="J224" s="9"/>
    </row>
    <row r="225" spans="2:10" s="5" customFormat="1" ht="28.5" customHeight="1">
      <c r="B225" s="60" t="s">
        <v>102</v>
      </c>
      <c r="C225" s="25" t="s">
        <v>103</v>
      </c>
      <c r="D225" s="25" t="s">
        <v>104</v>
      </c>
      <c r="E225" s="63"/>
      <c r="F225" s="11"/>
      <c r="G225" s="15"/>
      <c r="H225" s="18"/>
      <c r="I225" s="8"/>
      <c r="J225" s="9"/>
    </row>
    <row r="226" spans="1:10" s="5" customFormat="1" ht="28.5" customHeight="1">
      <c r="A226" s="5">
        <v>178</v>
      </c>
      <c r="B226" s="61" t="s">
        <v>605</v>
      </c>
      <c r="C226" s="8" t="s">
        <v>606</v>
      </c>
      <c r="D226" s="8" t="s">
        <v>1920</v>
      </c>
      <c r="E226" s="62" t="s">
        <v>91</v>
      </c>
      <c r="F226" s="11">
        <v>112.6</v>
      </c>
      <c r="G226" s="10"/>
      <c r="H226" s="95"/>
      <c r="I226" s="8" t="str">
        <f aca="true" t="shared" si="16" ref="I226:I231">IF($G$1=2,inParole(H226),inWorten(H226))</f>
        <v>zero,00</v>
      </c>
      <c r="J226" s="9">
        <f aca="true" t="shared" si="17" ref="J226:J231">IF(G226=0,F226*H226,G226*H226)</f>
        <v>0</v>
      </c>
    </row>
    <row r="227" spans="1:10" s="5" customFormat="1" ht="28.5" customHeight="1">
      <c r="A227" s="5">
        <v>179</v>
      </c>
      <c r="B227" s="61" t="s">
        <v>607</v>
      </c>
      <c r="C227" s="8" t="s">
        <v>608</v>
      </c>
      <c r="D227" s="8" t="s">
        <v>1921</v>
      </c>
      <c r="E227" s="62" t="s">
        <v>91</v>
      </c>
      <c r="F227" s="11">
        <v>30</v>
      </c>
      <c r="G227" s="10"/>
      <c r="H227" s="95"/>
      <c r="I227" s="8" t="str">
        <f t="shared" si="16"/>
        <v>zero,00</v>
      </c>
      <c r="J227" s="9">
        <f t="shared" si="17"/>
        <v>0</v>
      </c>
    </row>
    <row r="228" spans="1:10" s="5" customFormat="1" ht="28.5" customHeight="1">
      <c r="A228" s="5">
        <v>180</v>
      </c>
      <c r="B228" s="61" t="s">
        <v>609</v>
      </c>
      <c r="C228" s="8" t="s">
        <v>610</v>
      </c>
      <c r="D228" s="8" t="s">
        <v>1922</v>
      </c>
      <c r="E228" s="62" t="s">
        <v>91</v>
      </c>
      <c r="F228" s="11">
        <v>1415.16</v>
      </c>
      <c r="G228" s="10"/>
      <c r="H228" s="95"/>
      <c r="I228" s="8" t="str">
        <f t="shared" si="16"/>
        <v>zero,00</v>
      </c>
      <c r="J228" s="9">
        <f t="shared" si="17"/>
        <v>0</v>
      </c>
    </row>
    <row r="229" spans="1:10" s="5" customFormat="1" ht="28.5" customHeight="1">
      <c r="A229" s="5">
        <v>181</v>
      </c>
      <c r="B229" s="61" t="s">
        <v>611</v>
      </c>
      <c r="C229" s="8" t="s">
        <v>612</v>
      </c>
      <c r="D229" s="8" t="s">
        <v>1923</v>
      </c>
      <c r="E229" s="62" t="s">
        <v>28</v>
      </c>
      <c r="F229" s="11">
        <v>2036.11</v>
      </c>
      <c r="G229" s="10"/>
      <c r="H229" s="95"/>
      <c r="I229" s="8" t="str">
        <f t="shared" si="16"/>
        <v>zero,00</v>
      </c>
      <c r="J229" s="9">
        <f t="shared" si="17"/>
        <v>0</v>
      </c>
    </row>
    <row r="230" spans="1:10" s="5" customFormat="1" ht="28.5" customHeight="1">
      <c r="A230" s="5">
        <v>182</v>
      </c>
      <c r="B230" s="61" t="s">
        <v>613</v>
      </c>
      <c r="C230" s="8" t="s">
        <v>614</v>
      </c>
      <c r="D230" s="8" t="s">
        <v>1924</v>
      </c>
      <c r="E230" s="62" t="s">
        <v>175</v>
      </c>
      <c r="F230" s="11">
        <v>129.5</v>
      </c>
      <c r="G230" s="10"/>
      <c r="H230" s="95"/>
      <c r="I230" s="8" t="str">
        <f t="shared" si="16"/>
        <v>zero,00</v>
      </c>
      <c r="J230" s="9">
        <f t="shared" si="17"/>
        <v>0</v>
      </c>
    </row>
    <row r="231" spans="1:10" s="5" customFormat="1" ht="28.5" customHeight="1">
      <c r="A231" s="19">
        <v>183</v>
      </c>
      <c r="B231" s="64" t="s">
        <v>615</v>
      </c>
      <c r="C231" s="22" t="s">
        <v>616</v>
      </c>
      <c r="D231" s="22" t="s">
        <v>1925</v>
      </c>
      <c r="E231" s="69" t="s">
        <v>91</v>
      </c>
      <c r="F231" s="20">
        <v>1138.53</v>
      </c>
      <c r="G231" s="21"/>
      <c r="H231" s="96"/>
      <c r="I231" s="22" t="str">
        <f t="shared" si="16"/>
        <v>zero,00</v>
      </c>
      <c r="J231" s="23">
        <f t="shared" si="17"/>
        <v>0</v>
      </c>
    </row>
    <row r="232" spans="2:10" s="5" customFormat="1" ht="32.25" customHeight="1">
      <c r="B232" s="61"/>
      <c r="C232" s="65" t="s">
        <v>117</v>
      </c>
      <c r="D232" s="65" t="s">
        <v>617</v>
      </c>
      <c r="E232" s="63"/>
      <c r="F232" s="11"/>
      <c r="G232" s="15"/>
      <c r="H232" s="18"/>
      <c r="I232" s="8"/>
      <c r="J232" s="24">
        <f>SUM(J226:J231)</f>
        <v>0</v>
      </c>
    </row>
    <row r="233" spans="2:10" s="5" customFormat="1" ht="28.5" customHeight="1">
      <c r="B233" s="61"/>
      <c r="C233" s="8"/>
      <c r="D233" s="17"/>
      <c r="E233" s="63"/>
      <c r="F233" s="11"/>
      <c r="G233" s="15"/>
      <c r="H233" s="18"/>
      <c r="I233" s="8"/>
      <c r="J233" s="9"/>
    </row>
    <row r="234" spans="2:10" s="5" customFormat="1" ht="34.5" customHeight="1">
      <c r="B234" s="60" t="s">
        <v>119</v>
      </c>
      <c r="C234" s="25" t="s">
        <v>120</v>
      </c>
      <c r="D234" s="25" t="s">
        <v>121</v>
      </c>
      <c r="E234" s="63"/>
      <c r="F234" s="11"/>
      <c r="G234" s="15"/>
      <c r="H234" s="18"/>
      <c r="I234" s="8"/>
      <c r="J234" s="9"/>
    </row>
    <row r="235" spans="1:10" s="5" customFormat="1" ht="28.5" customHeight="1">
      <c r="A235" s="5">
        <v>184</v>
      </c>
      <c r="B235" s="61" t="s">
        <v>618</v>
      </c>
      <c r="C235" s="8" t="s">
        <v>619</v>
      </c>
      <c r="D235" s="8" t="s">
        <v>620</v>
      </c>
      <c r="E235" s="62" t="s">
        <v>91</v>
      </c>
      <c r="F235" s="11">
        <v>2.97</v>
      </c>
      <c r="G235" s="10"/>
      <c r="H235" s="95"/>
      <c r="I235" s="8" t="str">
        <f aca="true" t="shared" si="18" ref="I235:I271">IF($G$1=2,inParole(H235),inWorten(H235))</f>
        <v>zero,00</v>
      </c>
      <c r="J235" s="9">
        <f aca="true" t="shared" si="19" ref="J235:J271">IF(G235=0,F235*H235,G235*H235)</f>
        <v>0</v>
      </c>
    </row>
    <row r="236" spans="1:10" s="5" customFormat="1" ht="28.5" customHeight="1">
      <c r="A236" s="5">
        <v>185</v>
      </c>
      <c r="B236" s="61" t="s">
        <v>621</v>
      </c>
      <c r="C236" s="8" t="s">
        <v>622</v>
      </c>
      <c r="D236" s="8" t="s">
        <v>623</v>
      </c>
      <c r="E236" s="62" t="s">
        <v>91</v>
      </c>
      <c r="F236" s="11">
        <v>37.98</v>
      </c>
      <c r="G236" s="10"/>
      <c r="H236" s="95"/>
      <c r="I236" s="8" t="str">
        <f t="shared" si="18"/>
        <v>zero,00</v>
      </c>
      <c r="J236" s="9">
        <f t="shared" si="19"/>
        <v>0</v>
      </c>
    </row>
    <row r="237" spans="1:10" s="5" customFormat="1" ht="28.5" customHeight="1">
      <c r="A237" s="5">
        <v>186</v>
      </c>
      <c r="B237" s="61" t="s">
        <v>624</v>
      </c>
      <c r="C237" s="8" t="s">
        <v>625</v>
      </c>
      <c r="D237" s="8" t="s">
        <v>626</v>
      </c>
      <c r="E237" s="62" t="s">
        <v>91</v>
      </c>
      <c r="F237" s="11">
        <v>19.6</v>
      </c>
      <c r="G237" s="10"/>
      <c r="H237" s="95"/>
      <c r="I237" s="8" t="str">
        <f t="shared" si="18"/>
        <v>zero,00</v>
      </c>
      <c r="J237" s="9">
        <f t="shared" si="19"/>
        <v>0</v>
      </c>
    </row>
    <row r="238" spans="1:10" s="5" customFormat="1" ht="28.5" customHeight="1">
      <c r="A238" s="5">
        <v>187</v>
      </c>
      <c r="B238" s="61" t="s">
        <v>627</v>
      </c>
      <c r="C238" s="8" t="s">
        <v>628</v>
      </c>
      <c r="D238" s="8" t="s">
        <v>629</v>
      </c>
      <c r="E238" s="62" t="s">
        <v>28</v>
      </c>
      <c r="F238" s="11">
        <v>243.06</v>
      </c>
      <c r="G238" s="10"/>
      <c r="H238" s="95"/>
      <c r="I238" s="8" t="str">
        <f t="shared" si="18"/>
        <v>zero,00</v>
      </c>
      <c r="J238" s="9">
        <f t="shared" si="19"/>
        <v>0</v>
      </c>
    </row>
    <row r="239" spans="1:10" s="5" customFormat="1" ht="28.5" customHeight="1">
      <c r="A239" s="5">
        <v>188</v>
      </c>
      <c r="B239" s="61" t="s">
        <v>630</v>
      </c>
      <c r="C239" s="8" t="s">
        <v>631</v>
      </c>
      <c r="D239" s="8" t="s">
        <v>632</v>
      </c>
      <c r="E239" s="62" t="s">
        <v>57</v>
      </c>
      <c r="F239" s="11">
        <v>6396.3</v>
      </c>
      <c r="G239" s="10"/>
      <c r="H239" s="95"/>
      <c r="I239" s="8" t="str">
        <f t="shared" si="18"/>
        <v>zero,00</v>
      </c>
      <c r="J239" s="9">
        <f t="shared" si="19"/>
        <v>0</v>
      </c>
    </row>
    <row r="240" spans="1:10" s="5" customFormat="1" ht="28.5" customHeight="1">
      <c r="A240" s="5">
        <v>189</v>
      </c>
      <c r="B240" s="61" t="s">
        <v>633</v>
      </c>
      <c r="C240" s="8" t="s">
        <v>634</v>
      </c>
      <c r="D240" s="8" t="s">
        <v>635</v>
      </c>
      <c r="E240" s="62" t="s">
        <v>50</v>
      </c>
      <c r="F240" s="11">
        <v>1186</v>
      </c>
      <c r="G240" s="10"/>
      <c r="H240" s="95"/>
      <c r="I240" s="8" t="str">
        <f t="shared" si="18"/>
        <v>zero,00</v>
      </c>
      <c r="J240" s="9">
        <f t="shared" si="19"/>
        <v>0</v>
      </c>
    </row>
    <row r="241" spans="1:10" s="5" customFormat="1" ht="28.5" customHeight="1">
      <c r="A241" s="5">
        <v>190</v>
      </c>
      <c r="B241" s="61" t="s">
        <v>636</v>
      </c>
      <c r="C241" s="8" t="s">
        <v>637</v>
      </c>
      <c r="D241" s="8" t="s">
        <v>638</v>
      </c>
      <c r="E241" s="62" t="s">
        <v>28</v>
      </c>
      <c r="F241" s="11">
        <v>168.86</v>
      </c>
      <c r="G241" s="10"/>
      <c r="H241" s="95"/>
      <c r="I241" s="8" t="str">
        <f t="shared" si="18"/>
        <v>zero,00</v>
      </c>
      <c r="J241" s="9">
        <f t="shared" si="19"/>
        <v>0</v>
      </c>
    </row>
    <row r="242" spans="1:10" s="5" customFormat="1" ht="28.5" customHeight="1">
      <c r="A242" s="5">
        <v>191</v>
      </c>
      <c r="B242" s="61" t="s">
        <v>639</v>
      </c>
      <c r="C242" s="8" t="s">
        <v>640</v>
      </c>
      <c r="D242" s="8" t="s">
        <v>641</v>
      </c>
      <c r="E242" s="62" t="s">
        <v>28</v>
      </c>
      <c r="F242" s="11">
        <v>2591.43</v>
      </c>
      <c r="G242" s="10"/>
      <c r="H242" s="95"/>
      <c r="I242" s="8" t="str">
        <f t="shared" si="18"/>
        <v>zero,00</v>
      </c>
      <c r="J242" s="9">
        <f t="shared" si="19"/>
        <v>0</v>
      </c>
    </row>
    <row r="243" spans="1:10" s="5" customFormat="1" ht="28.5" customHeight="1">
      <c r="A243" s="5">
        <v>192</v>
      </c>
      <c r="B243" s="61" t="s">
        <v>642</v>
      </c>
      <c r="C243" s="8" t="s">
        <v>643</v>
      </c>
      <c r="D243" s="8" t="s">
        <v>644</v>
      </c>
      <c r="E243" s="62" t="s">
        <v>28</v>
      </c>
      <c r="F243" s="11">
        <v>2591.43</v>
      </c>
      <c r="G243" s="10"/>
      <c r="H243" s="95"/>
      <c r="I243" s="8" t="str">
        <f t="shared" si="18"/>
        <v>zero,00</v>
      </c>
      <c r="J243" s="9">
        <f t="shared" si="19"/>
        <v>0</v>
      </c>
    </row>
    <row r="244" spans="1:10" s="5" customFormat="1" ht="28.5" customHeight="1">
      <c r="A244" s="5">
        <v>193</v>
      </c>
      <c r="B244" s="61" t="s">
        <v>645</v>
      </c>
      <c r="C244" s="8" t="s">
        <v>646</v>
      </c>
      <c r="D244" s="8" t="s">
        <v>647</v>
      </c>
      <c r="E244" s="62" t="s">
        <v>28</v>
      </c>
      <c r="F244" s="11">
        <v>146</v>
      </c>
      <c r="G244" s="10"/>
      <c r="H244" s="95"/>
      <c r="I244" s="8" t="str">
        <f t="shared" si="18"/>
        <v>zero,00</v>
      </c>
      <c r="J244" s="9">
        <f t="shared" si="19"/>
        <v>0</v>
      </c>
    </row>
    <row r="245" spans="1:10" s="5" customFormat="1" ht="28.5" customHeight="1">
      <c r="A245" s="5">
        <v>194</v>
      </c>
      <c r="B245" s="61" t="s">
        <v>648</v>
      </c>
      <c r="C245" s="8" t="s">
        <v>649</v>
      </c>
      <c r="D245" s="8" t="s">
        <v>650</v>
      </c>
      <c r="E245" s="62" t="s">
        <v>28</v>
      </c>
      <c r="F245" s="11">
        <v>49.5</v>
      </c>
      <c r="G245" s="10"/>
      <c r="H245" s="95"/>
      <c r="I245" s="8" t="str">
        <f t="shared" si="18"/>
        <v>zero,00</v>
      </c>
      <c r="J245" s="9">
        <f t="shared" si="19"/>
        <v>0</v>
      </c>
    </row>
    <row r="246" spans="1:10" s="5" customFormat="1" ht="28.5" customHeight="1">
      <c r="A246" s="5">
        <v>195</v>
      </c>
      <c r="B246" s="61" t="s">
        <v>651</v>
      </c>
      <c r="C246" s="8" t="s">
        <v>652</v>
      </c>
      <c r="D246" s="8" t="s">
        <v>653</v>
      </c>
      <c r="E246" s="62" t="s">
        <v>28</v>
      </c>
      <c r="F246" s="11">
        <v>69.3</v>
      </c>
      <c r="G246" s="10"/>
      <c r="H246" s="95"/>
      <c r="I246" s="8" t="str">
        <f t="shared" si="18"/>
        <v>zero,00</v>
      </c>
      <c r="J246" s="9">
        <f t="shared" si="19"/>
        <v>0</v>
      </c>
    </row>
    <row r="247" spans="1:10" s="5" customFormat="1" ht="28.5" customHeight="1">
      <c r="A247" s="5">
        <v>196</v>
      </c>
      <c r="B247" s="61" t="s">
        <v>654</v>
      </c>
      <c r="C247" s="8" t="s">
        <v>655</v>
      </c>
      <c r="D247" s="8" t="s">
        <v>656</v>
      </c>
      <c r="E247" s="62" t="s">
        <v>28</v>
      </c>
      <c r="F247" s="11">
        <v>69.3</v>
      </c>
      <c r="G247" s="10"/>
      <c r="H247" s="95"/>
      <c r="I247" s="8" t="str">
        <f t="shared" si="18"/>
        <v>zero,00</v>
      </c>
      <c r="J247" s="9">
        <f t="shared" si="19"/>
        <v>0</v>
      </c>
    </row>
    <row r="248" spans="1:10" s="5" customFormat="1" ht="28.5" customHeight="1">
      <c r="A248" s="5">
        <v>197</v>
      </c>
      <c r="B248" s="61" t="s">
        <v>657</v>
      </c>
      <c r="C248" s="8" t="s">
        <v>658</v>
      </c>
      <c r="D248" s="8" t="s">
        <v>659</v>
      </c>
      <c r="E248" s="62" t="s">
        <v>28</v>
      </c>
      <c r="F248" s="11">
        <v>2620.03</v>
      </c>
      <c r="G248" s="10"/>
      <c r="H248" s="95"/>
      <c r="I248" s="8" t="str">
        <f t="shared" si="18"/>
        <v>zero,00</v>
      </c>
      <c r="J248" s="9">
        <f t="shared" si="19"/>
        <v>0</v>
      </c>
    </row>
    <row r="249" spans="1:10" s="5" customFormat="1" ht="28.5" customHeight="1">
      <c r="A249" s="5">
        <v>198</v>
      </c>
      <c r="B249" s="61" t="s">
        <v>660</v>
      </c>
      <c r="C249" s="8" t="s">
        <v>661</v>
      </c>
      <c r="D249" s="8" t="s">
        <v>662</v>
      </c>
      <c r="E249" s="62" t="s">
        <v>175</v>
      </c>
      <c r="F249" s="11">
        <v>131</v>
      </c>
      <c r="G249" s="10"/>
      <c r="H249" s="95"/>
      <c r="I249" s="8" t="str">
        <f t="shared" si="18"/>
        <v>zero,00</v>
      </c>
      <c r="J249" s="9">
        <f t="shared" si="19"/>
        <v>0</v>
      </c>
    </row>
    <row r="250" spans="1:10" s="5" customFormat="1" ht="28.5" customHeight="1">
      <c r="A250" s="5">
        <v>199</v>
      </c>
      <c r="B250" s="61" t="s">
        <v>663</v>
      </c>
      <c r="C250" s="8" t="s">
        <v>664</v>
      </c>
      <c r="D250" s="8" t="s">
        <v>665</v>
      </c>
      <c r="E250" s="62" t="s">
        <v>175</v>
      </c>
      <c r="F250" s="11">
        <v>245.1</v>
      </c>
      <c r="G250" s="10"/>
      <c r="H250" s="95"/>
      <c r="I250" s="8" t="str">
        <f t="shared" si="18"/>
        <v>zero,00</v>
      </c>
      <c r="J250" s="9">
        <f t="shared" si="19"/>
        <v>0</v>
      </c>
    </row>
    <row r="251" spans="1:10" s="5" customFormat="1" ht="28.5" customHeight="1">
      <c r="A251" s="5">
        <v>200</v>
      </c>
      <c r="B251" s="61" t="s">
        <v>666</v>
      </c>
      <c r="C251" s="8" t="s">
        <v>667</v>
      </c>
      <c r="D251" s="8" t="s">
        <v>668</v>
      </c>
      <c r="E251" s="62" t="s">
        <v>175</v>
      </c>
      <c r="F251" s="11">
        <v>162.5</v>
      </c>
      <c r="G251" s="10"/>
      <c r="H251" s="95"/>
      <c r="I251" s="8" t="str">
        <f t="shared" si="18"/>
        <v>zero,00</v>
      </c>
      <c r="J251" s="9">
        <f t="shared" si="19"/>
        <v>0</v>
      </c>
    </row>
    <row r="252" spans="1:10" s="5" customFormat="1" ht="28.5" customHeight="1">
      <c r="A252" s="5">
        <v>201</v>
      </c>
      <c r="B252" s="61" t="s">
        <v>669</v>
      </c>
      <c r="C252" s="8" t="s">
        <v>670</v>
      </c>
      <c r="D252" s="8" t="s">
        <v>671</v>
      </c>
      <c r="E252" s="62" t="s">
        <v>28</v>
      </c>
      <c r="F252" s="11">
        <v>3087.35</v>
      </c>
      <c r="G252" s="10"/>
      <c r="H252" s="95"/>
      <c r="I252" s="8" t="str">
        <f t="shared" si="18"/>
        <v>zero,00</v>
      </c>
      <c r="J252" s="9">
        <f t="shared" si="19"/>
        <v>0</v>
      </c>
    </row>
    <row r="253" spans="1:10" s="5" customFormat="1" ht="28.5" customHeight="1">
      <c r="A253" s="5">
        <v>202</v>
      </c>
      <c r="B253" s="61" t="s">
        <v>672</v>
      </c>
      <c r="C253" s="8" t="s">
        <v>673</v>
      </c>
      <c r="D253" s="8" t="s">
        <v>1926</v>
      </c>
      <c r="E253" s="62" t="s">
        <v>24</v>
      </c>
      <c r="F253" s="11">
        <v>1</v>
      </c>
      <c r="G253" s="10"/>
      <c r="H253" s="95"/>
      <c r="I253" s="8" t="str">
        <f t="shared" si="18"/>
        <v>zero,00</v>
      </c>
      <c r="J253" s="9">
        <f t="shared" si="19"/>
        <v>0</v>
      </c>
    </row>
    <row r="254" spans="1:10" s="5" customFormat="1" ht="28.5" customHeight="1">
      <c r="A254" s="5">
        <v>203</v>
      </c>
      <c r="B254" s="61" t="s">
        <v>674</v>
      </c>
      <c r="C254" s="8" t="s">
        <v>675</v>
      </c>
      <c r="D254" s="8" t="s">
        <v>676</v>
      </c>
      <c r="E254" s="62" t="s">
        <v>50</v>
      </c>
      <c r="F254" s="11">
        <v>3</v>
      </c>
      <c r="G254" s="10"/>
      <c r="H254" s="95"/>
      <c r="I254" s="8" t="str">
        <f t="shared" si="18"/>
        <v>zero,00</v>
      </c>
      <c r="J254" s="9">
        <f t="shared" si="19"/>
        <v>0</v>
      </c>
    </row>
    <row r="255" spans="1:10" s="5" customFormat="1" ht="28.5" customHeight="1">
      <c r="A255" s="5">
        <v>204</v>
      </c>
      <c r="B255" s="61" t="s">
        <v>677</v>
      </c>
      <c r="C255" s="8" t="s">
        <v>678</v>
      </c>
      <c r="D255" s="8" t="s">
        <v>679</v>
      </c>
      <c r="E255" s="62" t="s">
        <v>50</v>
      </c>
      <c r="F255" s="11">
        <v>3</v>
      </c>
      <c r="G255" s="10"/>
      <c r="H255" s="95"/>
      <c r="I255" s="8" t="str">
        <f t="shared" si="18"/>
        <v>zero,00</v>
      </c>
      <c r="J255" s="9">
        <f t="shared" si="19"/>
        <v>0</v>
      </c>
    </row>
    <row r="256" spans="1:10" s="5" customFormat="1" ht="28.5" customHeight="1">
      <c r="A256" s="5">
        <v>205</v>
      </c>
      <c r="B256" s="61" t="s">
        <v>680</v>
      </c>
      <c r="C256" s="8" t="s">
        <v>681</v>
      </c>
      <c r="D256" s="8" t="s">
        <v>682</v>
      </c>
      <c r="E256" s="62" t="s">
        <v>175</v>
      </c>
      <c r="F256" s="11">
        <v>36</v>
      </c>
      <c r="G256" s="10"/>
      <c r="H256" s="95"/>
      <c r="I256" s="8" t="str">
        <f t="shared" si="18"/>
        <v>zero,00</v>
      </c>
      <c r="J256" s="9">
        <f t="shared" si="19"/>
        <v>0</v>
      </c>
    </row>
    <row r="257" spans="1:10" s="5" customFormat="1" ht="28.5" customHeight="1">
      <c r="A257" s="5">
        <v>206</v>
      </c>
      <c r="B257" s="61" t="s">
        <v>683</v>
      </c>
      <c r="C257" s="8" t="s">
        <v>684</v>
      </c>
      <c r="D257" s="8" t="s">
        <v>685</v>
      </c>
      <c r="E257" s="62" t="s">
        <v>175</v>
      </c>
      <c r="F257" s="11">
        <v>6.5</v>
      </c>
      <c r="G257" s="10"/>
      <c r="H257" s="95"/>
      <c r="I257" s="8" t="str">
        <f t="shared" si="18"/>
        <v>zero,00</v>
      </c>
      <c r="J257" s="9">
        <f t="shared" si="19"/>
        <v>0</v>
      </c>
    </row>
    <row r="258" spans="1:10" s="5" customFormat="1" ht="28.5" customHeight="1">
      <c r="A258" s="5">
        <v>207</v>
      </c>
      <c r="B258" s="61" t="s">
        <v>686</v>
      </c>
      <c r="C258" s="8" t="s">
        <v>687</v>
      </c>
      <c r="D258" s="8" t="s">
        <v>688</v>
      </c>
      <c r="E258" s="62" t="s">
        <v>175</v>
      </c>
      <c r="F258" s="11">
        <v>170</v>
      </c>
      <c r="G258" s="10"/>
      <c r="H258" s="95"/>
      <c r="I258" s="8" t="str">
        <f t="shared" si="18"/>
        <v>zero,00</v>
      </c>
      <c r="J258" s="9">
        <f t="shared" si="19"/>
        <v>0</v>
      </c>
    </row>
    <row r="259" spans="1:10" s="5" customFormat="1" ht="28.5" customHeight="1">
      <c r="A259" s="5">
        <v>208</v>
      </c>
      <c r="B259" s="61" t="s">
        <v>689</v>
      </c>
      <c r="C259" s="8" t="s">
        <v>690</v>
      </c>
      <c r="D259" s="8" t="s">
        <v>691</v>
      </c>
      <c r="E259" s="62" t="s">
        <v>175</v>
      </c>
      <c r="F259" s="11">
        <v>30.5</v>
      </c>
      <c r="G259" s="10"/>
      <c r="H259" s="95"/>
      <c r="I259" s="8" t="str">
        <f t="shared" si="18"/>
        <v>zero,00</v>
      </c>
      <c r="J259" s="9">
        <f t="shared" si="19"/>
        <v>0</v>
      </c>
    </row>
    <row r="260" spans="1:10" s="5" customFormat="1" ht="28.5" customHeight="1">
      <c r="A260" s="5">
        <v>209</v>
      </c>
      <c r="B260" s="61" t="s">
        <v>692</v>
      </c>
      <c r="C260" s="8" t="s">
        <v>693</v>
      </c>
      <c r="D260" s="8" t="s">
        <v>694</v>
      </c>
      <c r="E260" s="62" t="s">
        <v>28</v>
      </c>
      <c r="F260" s="11">
        <v>400.8</v>
      </c>
      <c r="G260" s="10"/>
      <c r="H260" s="95"/>
      <c r="I260" s="8" t="str">
        <f t="shared" si="18"/>
        <v>zero,00</v>
      </c>
      <c r="J260" s="9">
        <f t="shared" si="19"/>
        <v>0</v>
      </c>
    </row>
    <row r="261" spans="1:10" s="5" customFormat="1" ht="28.5" customHeight="1">
      <c r="A261" s="5">
        <v>210</v>
      </c>
      <c r="B261" s="61" t="s">
        <v>695</v>
      </c>
      <c r="C261" s="8" t="s">
        <v>696</v>
      </c>
      <c r="D261" s="8" t="s">
        <v>697</v>
      </c>
      <c r="E261" s="62" t="s">
        <v>28</v>
      </c>
      <c r="F261" s="11">
        <v>77</v>
      </c>
      <c r="G261" s="10"/>
      <c r="H261" s="95"/>
      <c r="I261" s="8" t="str">
        <f t="shared" si="18"/>
        <v>zero,00</v>
      </c>
      <c r="J261" s="9">
        <f t="shared" si="19"/>
        <v>0</v>
      </c>
    </row>
    <row r="262" spans="1:10" s="5" customFormat="1" ht="28.5" customHeight="1">
      <c r="A262" s="5">
        <v>211</v>
      </c>
      <c r="B262" s="61" t="s">
        <v>698</v>
      </c>
      <c r="C262" s="8" t="s">
        <v>699</v>
      </c>
      <c r="D262" s="8" t="s">
        <v>186</v>
      </c>
      <c r="E262" s="62" t="s">
        <v>175</v>
      </c>
      <c r="F262" s="11">
        <v>244.6</v>
      </c>
      <c r="G262" s="10"/>
      <c r="H262" s="95"/>
      <c r="I262" s="8" t="str">
        <f t="shared" si="18"/>
        <v>zero,00</v>
      </c>
      <c r="J262" s="9">
        <f t="shared" si="19"/>
        <v>0</v>
      </c>
    </row>
    <row r="263" spans="1:10" s="5" customFormat="1" ht="28.5" customHeight="1">
      <c r="A263" s="5">
        <v>212</v>
      </c>
      <c r="B263" s="61" t="s">
        <v>700</v>
      </c>
      <c r="C263" s="8" t="s">
        <v>701</v>
      </c>
      <c r="D263" s="8" t="s">
        <v>702</v>
      </c>
      <c r="E263" s="62" t="s">
        <v>28</v>
      </c>
      <c r="F263" s="11">
        <v>109.72</v>
      </c>
      <c r="G263" s="10"/>
      <c r="H263" s="95"/>
      <c r="I263" s="8" t="str">
        <f t="shared" si="18"/>
        <v>zero,00</v>
      </c>
      <c r="J263" s="9">
        <f t="shared" si="19"/>
        <v>0</v>
      </c>
    </row>
    <row r="264" spans="1:10" s="5" customFormat="1" ht="28.5" customHeight="1">
      <c r="A264" s="5">
        <v>213</v>
      </c>
      <c r="B264" s="61" t="s">
        <v>703</v>
      </c>
      <c r="C264" s="8" t="s">
        <v>704</v>
      </c>
      <c r="D264" s="8" t="s">
        <v>705</v>
      </c>
      <c r="E264" s="62" t="s">
        <v>28</v>
      </c>
      <c r="F264" s="11">
        <v>524.56</v>
      </c>
      <c r="G264" s="10"/>
      <c r="H264" s="95"/>
      <c r="I264" s="8" t="str">
        <f t="shared" si="18"/>
        <v>zero,00</v>
      </c>
      <c r="J264" s="9">
        <f t="shared" si="19"/>
        <v>0</v>
      </c>
    </row>
    <row r="265" spans="1:10" s="5" customFormat="1" ht="28.5" customHeight="1">
      <c r="A265" s="5">
        <v>214</v>
      </c>
      <c r="B265" s="61" t="s">
        <v>706</v>
      </c>
      <c r="C265" s="8" t="s">
        <v>707</v>
      </c>
      <c r="D265" s="8" t="s">
        <v>708</v>
      </c>
      <c r="E265" s="62" t="s">
        <v>50</v>
      </c>
      <c r="F265" s="11">
        <v>5</v>
      </c>
      <c r="G265" s="10"/>
      <c r="H265" s="95"/>
      <c r="I265" s="8" t="str">
        <f t="shared" si="18"/>
        <v>zero,00</v>
      </c>
      <c r="J265" s="9">
        <f t="shared" si="19"/>
        <v>0</v>
      </c>
    </row>
    <row r="266" spans="1:10" s="5" customFormat="1" ht="28.5" customHeight="1">
      <c r="A266" s="5">
        <v>215</v>
      </c>
      <c r="B266" s="61" t="s">
        <v>709</v>
      </c>
      <c r="C266" s="8" t="s">
        <v>710</v>
      </c>
      <c r="D266" s="8" t="s">
        <v>711</v>
      </c>
      <c r="E266" s="62" t="s">
        <v>28</v>
      </c>
      <c r="F266" s="11">
        <v>1743.19</v>
      </c>
      <c r="G266" s="10"/>
      <c r="H266" s="95"/>
      <c r="I266" s="8" t="str">
        <f t="shared" si="18"/>
        <v>zero,00</v>
      </c>
      <c r="J266" s="9">
        <f t="shared" si="19"/>
        <v>0</v>
      </c>
    </row>
    <row r="267" spans="1:10" s="5" customFormat="1" ht="28.5" customHeight="1">
      <c r="A267" s="5">
        <v>216</v>
      </c>
      <c r="B267" s="61" t="s">
        <v>712</v>
      </c>
      <c r="C267" s="8" t="s">
        <v>713</v>
      </c>
      <c r="D267" s="8" t="s">
        <v>714</v>
      </c>
      <c r="E267" s="62" t="s">
        <v>28</v>
      </c>
      <c r="F267" s="11">
        <v>157.41</v>
      </c>
      <c r="G267" s="10"/>
      <c r="H267" s="95"/>
      <c r="I267" s="8" t="str">
        <f t="shared" si="18"/>
        <v>zero,00</v>
      </c>
      <c r="J267" s="9">
        <f t="shared" si="19"/>
        <v>0</v>
      </c>
    </row>
    <row r="268" spans="1:10" s="5" customFormat="1" ht="28.5" customHeight="1">
      <c r="A268" s="5">
        <v>217</v>
      </c>
      <c r="B268" s="61" t="s">
        <v>715</v>
      </c>
      <c r="C268" s="8" t="s">
        <v>716</v>
      </c>
      <c r="D268" s="8" t="s">
        <v>717</v>
      </c>
      <c r="E268" s="62" t="s">
        <v>50</v>
      </c>
      <c r="F268" s="11">
        <v>1</v>
      </c>
      <c r="G268" s="10"/>
      <c r="H268" s="95"/>
      <c r="I268" s="8" t="str">
        <f t="shared" si="18"/>
        <v>zero,00</v>
      </c>
      <c r="J268" s="9">
        <f t="shared" si="19"/>
        <v>0</v>
      </c>
    </row>
    <row r="269" spans="1:10" s="5" customFormat="1" ht="28.5" customHeight="1">
      <c r="A269" s="5">
        <v>218</v>
      </c>
      <c r="B269" s="61" t="s">
        <v>718</v>
      </c>
      <c r="C269" s="8" t="s">
        <v>719</v>
      </c>
      <c r="D269" s="8" t="s">
        <v>720</v>
      </c>
      <c r="E269" s="62" t="s">
        <v>50</v>
      </c>
      <c r="F269" s="11">
        <v>1</v>
      </c>
      <c r="G269" s="10"/>
      <c r="H269" s="95"/>
      <c r="I269" s="8" t="str">
        <f t="shared" si="18"/>
        <v>zero,00</v>
      </c>
      <c r="J269" s="9">
        <f t="shared" si="19"/>
        <v>0</v>
      </c>
    </row>
    <row r="270" spans="1:10" s="5" customFormat="1" ht="28.5" customHeight="1">
      <c r="A270" s="5">
        <v>219</v>
      </c>
      <c r="B270" s="61" t="s">
        <v>721</v>
      </c>
      <c r="C270" s="8" t="s">
        <v>722</v>
      </c>
      <c r="D270" s="8" t="s">
        <v>723</v>
      </c>
      <c r="E270" s="62" t="s">
        <v>50</v>
      </c>
      <c r="F270" s="11">
        <v>1</v>
      </c>
      <c r="G270" s="10"/>
      <c r="H270" s="95"/>
      <c r="I270" s="8" t="str">
        <f t="shared" si="18"/>
        <v>zero,00</v>
      </c>
      <c r="J270" s="9">
        <f t="shared" si="19"/>
        <v>0</v>
      </c>
    </row>
    <row r="271" spans="1:10" s="5" customFormat="1" ht="28.5" customHeight="1">
      <c r="A271" s="19">
        <v>220</v>
      </c>
      <c r="B271" s="64" t="s">
        <v>724</v>
      </c>
      <c r="C271" s="22" t="s">
        <v>725</v>
      </c>
      <c r="D271" s="22" t="s">
        <v>723</v>
      </c>
      <c r="E271" s="69" t="s">
        <v>50</v>
      </c>
      <c r="F271" s="20">
        <v>1</v>
      </c>
      <c r="G271" s="21"/>
      <c r="H271" s="96"/>
      <c r="I271" s="22" t="str">
        <f t="shared" si="18"/>
        <v>zero,00</v>
      </c>
      <c r="J271" s="23">
        <f t="shared" si="19"/>
        <v>0</v>
      </c>
    </row>
    <row r="272" spans="2:10" s="5" customFormat="1" ht="32.25" customHeight="1">
      <c r="B272" s="61"/>
      <c r="C272" s="65" t="s">
        <v>216</v>
      </c>
      <c r="D272" s="65" t="s">
        <v>726</v>
      </c>
      <c r="E272" s="63"/>
      <c r="F272" s="11"/>
      <c r="G272" s="15"/>
      <c r="H272" s="18"/>
      <c r="I272" s="8"/>
      <c r="J272" s="24">
        <f>SUM(J235:J271)</f>
        <v>0</v>
      </c>
    </row>
    <row r="273" spans="2:10" s="5" customFormat="1" ht="28.5" customHeight="1">
      <c r="B273" s="61"/>
      <c r="C273" s="8"/>
      <c r="D273" s="17"/>
      <c r="E273" s="63"/>
      <c r="F273" s="11"/>
      <c r="G273" s="15"/>
      <c r="H273" s="18"/>
      <c r="I273" s="8"/>
      <c r="J273" s="9"/>
    </row>
    <row r="274" spans="2:10" s="5" customFormat="1" ht="32.25" customHeight="1">
      <c r="B274" s="60" t="s">
        <v>466</v>
      </c>
      <c r="C274" s="25" t="s">
        <v>727</v>
      </c>
      <c r="D274" s="25" t="s">
        <v>728</v>
      </c>
      <c r="E274" s="63"/>
      <c r="F274" s="11"/>
      <c r="G274" s="15"/>
      <c r="H274" s="18"/>
      <c r="I274" s="8"/>
      <c r="J274" s="9"/>
    </row>
    <row r="275" spans="1:10" s="5" customFormat="1" ht="28.5" customHeight="1">
      <c r="A275" s="5">
        <v>221</v>
      </c>
      <c r="B275" s="61" t="s">
        <v>729</v>
      </c>
      <c r="C275" s="8" t="s">
        <v>730</v>
      </c>
      <c r="D275" s="8" t="s">
        <v>731</v>
      </c>
      <c r="E275" s="62" t="s">
        <v>732</v>
      </c>
      <c r="F275" s="11">
        <v>2267.89</v>
      </c>
      <c r="G275" s="10"/>
      <c r="H275" s="95"/>
      <c r="I275" s="8" t="str">
        <f>IF($G$1=2,inParole(H275),inWorten(H275))</f>
        <v>zero,00</v>
      </c>
      <c r="J275" s="9">
        <f>IF(G275=0,F275*H275,G275*H275)</f>
        <v>0</v>
      </c>
    </row>
    <row r="276" spans="1:10" s="5" customFormat="1" ht="28.5" customHeight="1">
      <c r="A276" s="5">
        <v>222</v>
      </c>
      <c r="B276" s="61" t="s">
        <v>733</v>
      </c>
      <c r="C276" s="8" t="s">
        <v>734</v>
      </c>
      <c r="D276" s="8" t="s">
        <v>735</v>
      </c>
      <c r="E276" s="62" t="s">
        <v>24</v>
      </c>
      <c r="F276" s="11">
        <v>1</v>
      </c>
      <c r="G276" s="10"/>
      <c r="H276" s="95"/>
      <c r="I276" s="8" t="str">
        <f>IF($G$1=2,inParole(H276),inWorten(H276))</f>
        <v>zero,00</v>
      </c>
      <c r="J276" s="9">
        <f>IF(G276=0,F276*H276,G276*H276)</f>
        <v>0</v>
      </c>
    </row>
    <row r="277" spans="1:10" s="5" customFormat="1" ht="28.5" customHeight="1">
      <c r="A277" s="19">
        <v>223</v>
      </c>
      <c r="B277" s="64" t="s">
        <v>736</v>
      </c>
      <c r="C277" s="22" t="s">
        <v>737</v>
      </c>
      <c r="D277" s="22" t="s">
        <v>738</v>
      </c>
      <c r="E277" s="69" t="s">
        <v>28</v>
      </c>
      <c r="F277" s="20">
        <v>151.48</v>
      </c>
      <c r="G277" s="21"/>
      <c r="H277" s="96"/>
      <c r="I277" s="22" t="str">
        <f>IF($G$1=2,inParole(H277),inWorten(H277))</f>
        <v>zero,00</v>
      </c>
      <c r="J277" s="23">
        <f>IF(G277=0,F277*H277,G277*H277)</f>
        <v>0</v>
      </c>
    </row>
    <row r="278" spans="2:10" s="5" customFormat="1" ht="28.5" customHeight="1">
      <c r="B278" s="61"/>
      <c r="C278" s="65" t="s">
        <v>739</v>
      </c>
      <c r="D278" s="65" t="s">
        <v>740</v>
      </c>
      <c r="E278" s="63"/>
      <c r="F278" s="11"/>
      <c r="G278" s="15"/>
      <c r="H278" s="18"/>
      <c r="I278" s="8"/>
      <c r="J278" s="24">
        <f>SUM(J275:J277)</f>
        <v>0</v>
      </c>
    </row>
    <row r="279" spans="2:10" s="5" customFormat="1" ht="28.5" customHeight="1">
      <c r="B279" s="61"/>
      <c r="C279" s="8"/>
      <c r="D279" s="17"/>
      <c r="E279" s="63"/>
      <c r="F279" s="11"/>
      <c r="G279" s="15"/>
      <c r="H279" s="18"/>
      <c r="I279" s="8"/>
      <c r="J279" s="9"/>
    </row>
    <row r="280" spans="2:10" s="5" customFormat="1" ht="28.5" customHeight="1">
      <c r="B280" s="60" t="s">
        <v>565</v>
      </c>
      <c r="C280" s="25" t="s">
        <v>566</v>
      </c>
      <c r="D280" s="25" t="s">
        <v>741</v>
      </c>
      <c r="E280" s="63"/>
      <c r="F280" s="11"/>
      <c r="G280" s="15"/>
      <c r="H280" s="18"/>
      <c r="I280" s="8"/>
      <c r="J280" s="9"/>
    </row>
    <row r="281" spans="1:10" s="5" customFormat="1" ht="19.5" customHeight="1">
      <c r="A281" s="5">
        <v>224</v>
      </c>
      <c r="B281" s="61" t="s">
        <v>742</v>
      </c>
      <c r="C281" s="8" t="s">
        <v>743</v>
      </c>
      <c r="D281" s="8" t="s">
        <v>744</v>
      </c>
      <c r="E281" s="62" t="s">
        <v>50</v>
      </c>
      <c r="F281" s="11">
        <v>4</v>
      </c>
      <c r="G281" s="10"/>
      <c r="H281" s="95"/>
      <c r="I281" s="8" t="str">
        <f>IF($G$1=2,inParole(H281),inWorten(H281))</f>
        <v>zero,00</v>
      </c>
      <c r="J281" s="9">
        <f>IF(G281=0,F281*H281,G281*H281)</f>
        <v>0</v>
      </c>
    </row>
    <row r="282" spans="1:10" s="5" customFormat="1" ht="19.5" customHeight="1">
      <c r="A282" s="5">
        <v>225</v>
      </c>
      <c r="B282" s="61" t="s">
        <v>745</v>
      </c>
      <c r="C282" s="8" t="s">
        <v>746</v>
      </c>
      <c r="D282" s="8" t="s">
        <v>747</v>
      </c>
      <c r="E282" s="62" t="s">
        <v>50</v>
      </c>
      <c r="F282" s="11">
        <v>3</v>
      </c>
      <c r="G282" s="10"/>
      <c r="H282" s="95"/>
      <c r="I282" s="8" t="str">
        <f>IF($G$1=2,inParole(H282),inWorten(H282))</f>
        <v>zero,00</v>
      </c>
      <c r="J282" s="9">
        <f>IF(G282=0,F282*H282,G282*H282)</f>
        <v>0</v>
      </c>
    </row>
    <row r="283" spans="1:10" s="5" customFormat="1" ht="19.5" customHeight="1">
      <c r="A283" s="5">
        <v>226</v>
      </c>
      <c r="B283" s="61" t="s">
        <v>748</v>
      </c>
      <c r="C283" s="8" t="s">
        <v>749</v>
      </c>
      <c r="D283" s="8" t="s">
        <v>750</v>
      </c>
      <c r="E283" s="62" t="s">
        <v>50</v>
      </c>
      <c r="F283" s="11">
        <v>3</v>
      </c>
      <c r="G283" s="10"/>
      <c r="H283" s="95"/>
      <c r="I283" s="8" t="str">
        <f>IF($G$1=2,inParole(H283),inWorten(H283))</f>
        <v>zero,00</v>
      </c>
      <c r="J283" s="9">
        <f>IF(G283=0,F283*H283,G283*H283)</f>
        <v>0</v>
      </c>
    </row>
    <row r="284" spans="1:10" s="5" customFormat="1" ht="19.5" customHeight="1">
      <c r="A284" s="5">
        <v>227</v>
      </c>
      <c r="B284" s="61" t="s">
        <v>751</v>
      </c>
      <c r="C284" s="8" t="s">
        <v>752</v>
      </c>
      <c r="D284" s="8" t="s">
        <v>753</v>
      </c>
      <c r="E284" s="62" t="s">
        <v>50</v>
      </c>
      <c r="F284" s="11">
        <v>3</v>
      </c>
      <c r="G284" s="10"/>
      <c r="H284" s="95"/>
      <c r="I284" s="8" t="str">
        <f>IF($G$1=2,inParole(H284),inWorten(H284))</f>
        <v>zero,00</v>
      </c>
      <c r="J284" s="9">
        <f>IF(G284=0,F284*H284,G284*H284)</f>
        <v>0</v>
      </c>
    </row>
    <row r="285" spans="1:10" s="5" customFormat="1" ht="18.75" customHeight="1">
      <c r="A285" s="19">
        <v>228</v>
      </c>
      <c r="B285" s="64" t="s">
        <v>754</v>
      </c>
      <c r="C285" s="22" t="s">
        <v>755</v>
      </c>
      <c r="D285" s="22" t="s">
        <v>756</v>
      </c>
      <c r="E285" s="69" t="s">
        <v>50</v>
      </c>
      <c r="F285" s="20">
        <v>4</v>
      </c>
      <c r="G285" s="21"/>
      <c r="H285" s="96"/>
      <c r="I285" s="22" t="str">
        <f>IF($G$1=2,inParole(H285),inWorten(H285))</f>
        <v>zero,00</v>
      </c>
      <c r="J285" s="23">
        <f>IF(G285=0,F285*H285,G285*H285)</f>
        <v>0</v>
      </c>
    </row>
    <row r="286" spans="2:10" s="5" customFormat="1" ht="28.5" customHeight="1">
      <c r="B286" s="61"/>
      <c r="C286" s="65" t="s">
        <v>577</v>
      </c>
      <c r="D286" s="65" t="s">
        <v>757</v>
      </c>
      <c r="E286" s="63"/>
      <c r="F286" s="11"/>
      <c r="G286" s="15"/>
      <c r="H286" s="18"/>
      <c r="I286" s="8"/>
      <c r="J286" s="24">
        <f>SUM(J281:J285)</f>
        <v>0</v>
      </c>
    </row>
    <row r="287" spans="2:10" s="5" customFormat="1" ht="28.5" customHeight="1" thickBot="1">
      <c r="B287" s="61"/>
      <c r="C287" s="8"/>
      <c r="D287" s="17"/>
      <c r="E287" s="63"/>
      <c r="F287" s="11"/>
      <c r="G287" s="15"/>
      <c r="H287" s="18"/>
      <c r="I287" s="8"/>
      <c r="J287" s="9"/>
    </row>
    <row r="288" spans="1:11" s="5" customFormat="1" ht="35.25" customHeight="1" thickBot="1">
      <c r="A288" s="70"/>
      <c r="B288" s="71"/>
      <c r="C288" s="72" t="s">
        <v>758</v>
      </c>
      <c r="D288" s="72" t="s">
        <v>759</v>
      </c>
      <c r="E288" s="73"/>
      <c r="F288" s="26"/>
      <c r="G288" s="74"/>
      <c r="H288" s="27"/>
      <c r="I288" s="28"/>
      <c r="J288" s="29">
        <f>J286+J278+J272+J232+J223</f>
        <v>0</v>
      </c>
      <c r="K288" s="24"/>
    </row>
    <row r="289" spans="2:10" s="5" customFormat="1" ht="28.5" customHeight="1">
      <c r="B289" s="61"/>
      <c r="C289" s="8"/>
      <c r="D289" s="17"/>
      <c r="E289" s="63"/>
      <c r="F289" s="11"/>
      <c r="G289" s="15"/>
      <c r="H289" s="18"/>
      <c r="I289" s="8"/>
      <c r="J289" s="9"/>
    </row>
    <row r="290" spans="2:10" s="5" customFormat="1" ht="28.5" customHeight="1">
      <c r="B290" s="61"/>
      <c r="C290" s="8"/>
      <c r="D290" s="17"/>
      <c r="E290" s="63"/>
      <c r="F290" s="11"/>
      <c r="G290" s="15"/>
      <c r="H290" s="18"/>
      <c r="I290" s="8"/>
      <c r="J290" s="9"/>
    </row>
    <row r="291" spans="1:10" s="5" customFormat="1" ht="28.5" customHeight="1">
      <c r="A291" s="57" t="s">
        <v>760</v>
      </c>
      <c r="B291" s="57"/>
      <c r="C291" s="57"/>
      <c r="D291" s="57"/>
      <c r="E291" s="57"/>
      <c r="F291" s="57"/>
      <c r="G291" s="57"/>
      <c r="H291" s="57"/>
      <c r="J291" s="9"/>
    </row>
    <row r="292" spans="1:10" s="5" customFormat="1" ht="28.5" customHeight="1">
      <c r="A292" s="97" t="s">
        <v>761</v>
      </c>
      <c r="B292" s="97"/>
      <c r="C292" s="97"/>
      <c r="D292" s="97"/>
      <c r="E292" s="97"/>
      <c r="F292" s="97"/>
      <c r="G292" s="97"/>
      <c r="H292" s="97"/>
      <c r="J292" s="9"/>
    </row>
    <row r="293" spans="2:10" s="5" customFormat="1" ht="28.5" customHeight="1">
      <c r="B293" s="60" t="s">
        <v>15</v>
      </c>
      <c r="C293" s="25" t="s">
        <v>583</v>
      </c>
      <c r="D293" s="25" t="s">
        <v>762</v>
      </c>
      <c r="E293" s="63"/>
      <c r="F293" s="11"/>
      <c r="G293" s="15"/>
      <c r="H293" s="18"/>
      <c r="I293" s="8"/>
      <c r="J293" s="9"/>
    </row>
    <row r="294" spans="1:10" s="5" customFormat="1" ht="28.5" customHeight="1">
      <c r="A294" s="5">
        <v>229</v>
      </c>
      <c r="B294" s="61" t="s">
        <v>763</v>
      </c>
      <c r="C294" s="8" t="s">
        <v>764</v>
      </c>
      <c r="D294" s="8" t="s">
        <v>765</v>
      </c>
      <c r="E294" s="62" t="s">
        <v>57</v>
      </c>
      <c r="F294" s="11">
        <v>320</v>
      </c>
      <c r="G294" s="10"/>
      <c r="H294" s="95"/>
      <c r="I294" s="8" t="str">
        <f aca="true" t="shared" si="20" ref="I294:I300">IF($G$1=2,inParole(H294),inWorten(H294))</f>
        <v>zero,00</v>
      </c>
      <c r="J294" s="9">
        <f aca="true" t="shared" si="21" ref="J294:J300">IF(G294=0,F294*H294,G294*H294)</f>
        <v>0</v>
      </c>
    </row>
    <row r="295" spans="1:10" s="5" customFormat="1" ht="19.5" customHeight="1">
      <c r="A295" s="5">
        <v>230</v>
      </c>
      <c r="B295" s="61" t="s">
        <v>766</v>
      </c>
      <c r="C295" s="8" t="s">
        <v>767</v>
      </c>
      <c r="D295" s="8" t="s">
        <v>768</v>
      </c>
      <c r="E295" s="62" t="s">
        <v>28</v>
      </c>
      <c r="F295" s="11">
        <v>509.12</v>
      </c>
      <c r="G295" s="10"/>
      <c r="H295" s="95"/>
      <c r="I295" s="8" t="str">
        <f t="shared" si="20"/>
        <v>zero,00</v>
      </c>
      <c r="J295" s="9">
        <f t="shared" si="21"/>
        <v>0</v>
      </c>
    </row>
    <row r="296" spans="1:10" s="5" customFormat="1" ht="20.25" customHeight="1">
      <c r="A296" s="5">
        <v>231</v>
      </c>
      <c r="B296" s="61" t="s">
        <v>769</v>
      </c>
      <c r="C296" s="8" t="s">
        <v>770</v>
      </c>
      <c r="D296" s="8" t="s">
        <v>771</v>
      </c>
      <c r="E296" s="62" t="s">
        <v>50</v>
      </c>
      <c r="F296" s="11">
        <v>1</v>
      </c>
      <c r="G296" s="10"/>
      <c r="H296" s="95"/>
      <c r="I296" s="8" t="str">
        <f t="shared" si="20"/>
        <v>zero,00</v>
      </c>
      <c r="J296" s="9">
        <f t="shared" si="21"/>
        <v>0</v>
      </c>
    </row>
    <row r="297" spans="1:10" s="5" customFormat="1" ht="28.5" customHeight="1">
      <c r="A297" s="5">
        <v>232</v>
      </c>
      <c r="B297" s="61" t="s">
        <v>772</v>
      </c>
      <c r="C297" s="8" t="s">
        <v>773</v>
      </c>
      <c r="D297" s="8" t="s">
        <v>774</v>
      </c>
      <c r="E297" s="62" t="s">
        <v>28</v>
      </c>
      <c r="F297" s="11">
        <v>404.96</v>
      </c>
      <c r="G297" s="10"/>
      <c r="H297" s="95"/>
      <c r="I297" s="8" t="str">
        <f t="shared" si="20"/>
        <v>zero,00</v>
      </c>
      <c r="J297" s="9">
        <f t="shared" si="21"/>
        <v>0</v>
      </c>
    </row>
    <row r="298" spans="1:10" s="5" customFormat="1" ht="28.5" customHeight="1">
      <c r="A298" s="5">
        <v>233</v>
      </c>
      <c r="B298" s="61" t="s">
        <v>775</v>
      </c>
      <c r="C298" s="8" t="s">
        <v>776</v>
      </c>
      <c r="D298" s="8" t="s">
        <v>777</v>
      </c>
      <c r="E298" s="62" t="s">
        <v>28</v>
      </c>
      <c r="F298" s="11">
        <v>1573.22</v>
      </c>
      <c r="G298" s="10"/>
      <c r="H298" s="95"/>
      <c r="I298" s="8" t="str">
        <f t="shared" si="20"/>
        <v>zero,00</v>
      </c>
      <c r="J298" s="9">
        <f t="shared" si="21"/>
        <v>0</v>
      </c>
    </row>
    <row r="299" spans="1:10" s="5" customFormat="1" ht="19.5" customHeight="1">
      <c r="A299" s="5">
        <v>234</v>
      </c>
      <c r="B299" s="61" t="s">
        <v>778</v>
      </c>
      <c r="C299" s="8" t="s">
        <v>779</v>
      </c>
      <c r="D299" s="8" t="s">
        <v>780</v>
      </c>
      <c r="E299" s="62" t="s">
        <v>28</v>
      </c>
      <c r="F299" s="11">
        <v>1239.15</v>
      </c>
      <c r="G299" s="10"/>
      <c r="H299" s="95"/>
      <c r="I299" s="8" t="str">
        <f t="shared" si="20"/>
        <v>zero,00</v>
      </c>
      <c r="J299" s="9">
        <f t="shared" si="21"/>
        <v>0</v>
      </c>
    </row>
    <row r="300" spans="1:10" s="5" customFormat="1" ht="28.5" customHeight="1">
      <c r="A300" s="19">
        <v>235</v>
      </c>
      <c r="B300" s="64" t="s">
        <v>781</v>
      </c>
      <c r="C300" s="22" t="s">
        <v>782</v>
      </c>
      <c r="D300" s="22" t="s">
        <v>783</v>
      </c>
      <c r="E300" s="69" t="s">
        <v>175</v>
      </c>
      <c r="F300" s="20">
        <v>243.1</v>
      </c>
      <c r="G300" s="21"/>
      <c r="H300" s="96"/>
      <c r="I300" s="22" t="str">
        <f t="shared" si="20"/>
        <v>zero,00</v>
      </c>
      <c r="J300" s="23">
        <f t="shared" si="21"/>
        <v>0</v>
      </c>
    </row>
    <row r="301" spans="2:10" s="5" customFormat="1" ht="28.5" customHeight="1">
      <c r="B301" s="61"/>
      <c r="C301" s="65" t="s">
        <v>100</v>
      </c>
      <c r="D301" s="65" t="s">
        <v>101</v>
      </c>
      <c r="E301" s="63"/>
      <c r="F301" s="11"/>
      <c r="G301" s="15"/>
      <c r="H301" s="18"/>
      <c r="I301" s="8"/>
      <c r="J301" s="24">
        <f>SUM(J294:J300)</f>
        <v>0</v>
      </c>
    </row>
    <row r="302" spans="2:10" s="5" customFormat="1" ht="28.5" customHeight="1">
      <c r="B302" s="61"/>
      <c r="C302" s="8"/>
      <c r="D302" s="17"/>
      <c r="E302" s="63"/>
      <c r="F302" s="11"/>
      <c r="G302" s="15"/>
      <c r="H302" s="18"/>
      <c r="I302" s="8"/>
      <c r="J302" s="9"/>
    </row>
    <row r="303" spans="2:10" s="5" customFormat="1" ht="28.5" customHeight="1">
      <c r="B303" s="60" t="s">
        <v>102</v>
      </c>
      <c r="C303" s="25" t="s">
        <v>103</v>
      </c>
      <c r="D303" s="25" t="s">
        <v>104</v>
      </c>
      <c r="E303" s="63"/>
      <c r="F303" s="11"/>
      <c r="G303" s="15"/>
      <c r="H303" s="18"/>
      <c r="I303" s="8"/>
      <c r="J303" s="9"/>
    </row>
    <row r="304" spans="1:10" s="5" customFormat="1" ht="28.5" customHeight="1">
      <c r="A304" s="5">
        <v>236</v>
      </c>
      <c r="B304" s="61" t="s">
        <v>784</v>
      </c>
      <c r="C304" s="8" t="s">
        <v>785</v>
      </c>
      <c r="D304" s="8" t="s">
        <v>786</v>
      </c>
      <c r="E304" s="62" t="s">
        <v>91</v>
      </c>
      <c r="F304" s="11">
        <v>256.16</v>
      </c>
      <c r="G304" s="10"/>
      <c r="H304" s="95"/>
      <c r="I304" s="8" t="str">
        <f>IF($G$1=2,inParole(H304),inWorten(H304))</f>
        <v>zero,00</v>
      </c>
      <c r="J304" s="9">
        <f>IF(G304=0,F304*H304,G304*H304)</f>
        <v>0</v>
      </c>
    </row>
    <row r="305" spans="1:10" s="5" customFormat="1" ht="28.5" customHeight="1">
      <c r="A305" s="19">
        <v>237</v>
      </c>
      <c r="B305" s="64" t="s">
        <v>787</v>
      </c>
      <c r="C305" s="22" t="s">
        <v>788</v>
      </c>
      <c r="D305" s="22" t="s">
        <v>789</v>
      </c>
      <c r="E305" s="69" t="s">
        <v>91</v>
      </c>
      <c r="F305" s="20">
        <v>256.16</v>
      </c>
      <c r="G305" s="21"/>
      <c r="H305" s="96"/>
      <c r="I305" s="22" t="str">
        <f>IF($G$1=2,inParole(H305),inWorten(H305))</f>
        <v>zero,00</v>
      </c>
      <c r="J305" s="23">
        <f>IF(G305=0,F305*H305,G305*H305)</f>
        <v>0</v>
      </c>
    </row>
    <row r="306" spans="2:10" s="5" customFormat="1" ht="33" customHeight="1">
      <c r="B306" s="61"/>
      <c r="C306" s="65" t="s">
        <v>117</v>
      </c>
      <c r="D306" s="65" t="s">
        <v>617</v>
      </c>
      <c r="E306" s="63"/>
      <c r="F306" s="11"/>
      <c r="G306" s="15"/>
      <c r="H306" s="18"/>
      <c r="I306" s="8"/>
      <c r="J306" s="24">
        <f>SUM(J304:J305)</f>
        <v>0</v>
      </c>
    </row>
    <row r="307" spans="2:10" s="5" customFormat="1" ht="28.5" customHeight="1">
      <c r="B307" s="61"/>
      <c r="C307" s="8"/>
      <c r="D307" s="17"/>
      <c r="E307" s="63"/>
      <c r="F307" s="11"/>
      <c r="G307" s="15"/>
      <c r="H307" s="18"/>
      <c r="I307" s="8"/>
      <c r="J307" s="9"/>
    </row>
    <row r="308" spans="2:10" s="5" customFormat="1" ht="35.25" customHeight="1">
      <c r="B308" s="60" t="s">
        <v>119</v>
      </c>
      <c r="C308" s="25" t="s">
        <v>120</v>
      </c>
      <c r="D308" s="25" t="s">
        <v>121</v>
      </c>
      <c r="E308" s="63"/>
      <c r="F308" s="11"/>
      <c r="G308" s="15"/>
      <c r="H308" s="18"/>
      <c r="I308" s="8"/>
      <c r="J308" s="9"/>
    </row>
    <row r="309" spans="1:10" s="5" customFormat="1" ht="28.5" customHeight="1">
      <c r="A309" s="5">
        <v>238</v>
      </c>
      <c r="B309" s="61" t="s">
        <v>790</v>
      </c>
      <c r="C309" s="8" t="s">
        <v>791</v>
      </c>
      <c r="D309" s="8" t="s">
        <v>792</v>
      </c>
      <c r="E309" s="62" t="s">
        <v>24</v>
      </c>
      <c r="F309" s="11">
        <v>1</v>
      </c>
      <c r="G309" s="10"/>
      <c r="H309" s="95"/>
      <c r="I309" s="8" t="str">
        <f aca="true" t="shared" si="22" ref="I309:I319">IF($G$1=2,inParole(H309),inWorten(H309))</f>
        <v>zero,00</v>
      </c>
      <c r="J309" s="9">
        <f aca="true" t="shared" si="23" ref="J309:J319">IF(G309=0,F309*H309,G309*H309)</f>
        <v>0</v>
      </c>
    </row>
    <row r="310" spans="1:10" s="5" customFormat="1" ht="28.5" customHeight="1">
      <c r="A310" s="5">
        <v>239</v>
      </c>
      <c r="B310" s="61" t="s">
        <v>793</v>
      </c>
      <c r="C310" s="8" t="s">
        <v>794</v>
      </c>
      <c r="D310" s="8" t="s">
        <v>795</v>
      </c>
      <c r="E310" s="62" t="s">
        <v>28</v>
      </c>
      <c r="F310" s="11">
        <v>500</v>
      </c>
      <c r="G310" s="10"/>
      <c r="H310" s="95"/>
      <c r="I310" s="8" t="str">
        <f t="shared" si="22"/>
        <v>zero,00</v>
      </c>
      <c r="J310" s="9">
        <f t="shared" si="23"/>
        <v>0</v>
      </c>
    </row>
    <row r="311" spans="1:10" s="5" customFormat="1" ht="28.5" customHeight="1">
      <c r="A311" s="5">
        <v>240</v>
      </c>
      <c r="B311" s="61" t="s">
        <v>796</v>
      </c>
      <c r="C311" s="8" t="s">
        <v>797</v>
      </c>
      <c r="D311" s="8" t="s">
        <v>798</v>
      </c>
      <c r="E311" s="62" t="s">
        <v>57</v>
      </c>
      <c r="F311" s="11">
        <v>4629.69</v>
      </c>
      <c r="G311" s="10"/>
      <c r="H311" s="95"/>
      <c r="I311" s="8" t="str">
        <f t="shared" si="22"/>
        <v>zero,00</v>
      </c>
      <c r="J311" s="9">
        <f t="shared" si="23"/>
        <v>0</v>
      </c>
    </row>
    <row r="312" spans="1:10" s="5" customFormat="1" ht="28.5" customHeight="1">
      <c r="A312" s="5">
        <v>241</v>
      </c>
      <c r="B312" s="61" t="s">
        <v>799</v>
      </c>
      <c r="C312" s="8" t="s">
        <v>800</v>
      </c>
      <c r="D312" s="8" t="s">
        <v>801</v>
      </c>
      <c r="E312" s="62" t="s">
        <v>57</v>
      </c>
      <c r="F312" s="11">
        <v>3729.79</v>
      </c>
      <c r="G312" s="10"/>
      <c r="H312" s="95"/>
      <c r="I312" s="8" t="str">
        <f t="shared" si="22"/>
        <v>zero,00</v>
      </c>
      <c r="J312" s="9">
        <f t="shared" si="23"/>
        <v>0</v>
      </c>
    </row>
    <row r="313" spans="1:10" s="5" customFormat="1" ht="19.5" customHeight="1">
      <c r="A313" s="5">
        <v>242</v>
      </c>
      <c r="B313" s="61" t="s">
        <v>802</v>
      </c>
      <c r="C313" s="8" t="s">
        <v>803</v>
      </c>
      <c r="D313" s="8" t="s">
        <v>804</v>
      </c>
      <c r="E313" s="62" t="s">
        <v>28</v>
      </c>
      <c r="F313" s="11">
        <v>1498</v>
      </c>
      <c r="G313" s="10"/>
      <c r="H313" s="95"/>
      <c r="I313" s="8" t="str">
        <f t="shared" si="22"/>
        <v>zero,00</v>
      </c>
      <c r="J313" s="9">
        <f t="shared" si="23"/>
        <v>0</v>
      </c>
    </row>
    <row r="314" spans="1:10" s="5" customFormat="1" ht="28.5" customHeight="1">
      <c r="A314" s="5">
        <v>243</v>
      </c>
      <c r="B314" s="61" t="s">
        <v>805</v>
      </c>
      <c r="C314" s="8" t="s">
        <v>806</v>
      </c>
      <c r="D314" s="8" t="s">
        <v>807</v>
      </c>
      <c r="E314" s="62" t="s">
        <v>28</v>
      </c>
      <c r="F314" s="11">
        <v>1239.15</v>
      </c>
      <c r="G314" s="10"/>
      <c r="H314" s="95"/>
      <c r="I314" s="8" t="str">
        <f t="shared" si="22"/>
        <v>zero,00</v>
      </c>
      <c r="J314" s="9">
        <f t="shared" si="23"/>
        <v>0</v>
      </c>
    </row>
    <row r="315" spans="1:10" s="5" customFormat="1" ht="28.5" customHeight="1">
      <c r="A315" s="5">
        <v>244</v>
      </c>
      <c r="B315" s="61" t="s">
        <v>808</v>
      </c>
      <c r="C315" s="8" t="s">
        <v>809</v>
      </c>
      <c r="D315" s="8" t="s">
        <v>810</v>
      </c>
      <c r="E315" s="62" t="s">
        <v>24</v>
      </c>
      <c r="F315" s="11">
        <v>1</v>
      </c>
      <c r="G315" s="10"/>
      <c r="H315" s="95"/>
      <c r="I315" s="8" t="str">
        <f t="shared" si="22"/>
        <v>zero,00</v>
      </c>
      <c r="J315" s="9">
        <f t="shared" si="23"/>
        <v>0</v>
      </c>
    </row>
    <row r="316" spans="1:10" s="5" customFormat="1" ht="28.5" customHeight="1">
      <c r="A316" s="5">
        <v>245</v>
      </c>
      <c r="B316" s="61" t="s">
        <v>811</v>
      </c>
      <c r="C316" s="8" t="s">
        <v>812</v>
      </c>
      <c r="D316" s="8" t="s">
        <v>813</v>
      </c>
      <c r="E316" s="62" t="s">
        <v>24</v>
      </c>
      <c r="F316" s="11">
        <v>1</v>
      </c>
      <c r="G316" s="10"/>
      <c r="H316" s="95"/>
      <c r="I316" s="8" t="str">
        <f t="shared" si="22"/>
        <v>zero,00</v>
      </c>
      <c r="J316" s="9">
        <f t="shared" si="23"/>
        <v>0</v>
      </c>
    </row>
    <row r="317" spans="1:10" s="5" customFormat="1" ht="28.5" customHeight="1">
      <c r="A317" s="5">
        <v>246</v>
      </c>
      <c r="B317" s="61" t="s">
        <v>814</v>
      </c>
      <c r="C317" s="8" t="s">
        <v>815</v>
      </c>
      <c r="D317" s="8" t="s">
        <v>816</v>
      </c>
      <c r="E317" s="62" t="s">
        <v>24</v>
      </c>
      <c r="F317" s="11">
        <v>1</v>
      </c>
      <c r="G317" s="10"/>
      <c r="H317" s="95"/>
      <c r="I317" s="8" t="str">
        <f t="shared" si="22"/>
        <v>zero,00</v>
      </c>
      <c r="J317" s="9">
        <f t="shared" si="23"/>
        <v>0</v>
      </c>
    </row>
    <row r="318" spans="1:10" s="5" customFormat="1" ht="28.5" customHeight="1">
      <c r="A318" s="5">
        <v>247</v>
      </c>
      <c r="B318" s="61" t="s">
        <v>817</v>
      </c>
      <c r="C318" s="8" t="s">
        <v>818</v>
      </c>
      <c r="D318" s="8" t="s">
        <v>819</v>
      </c>
      <c r="E318" s="62" t="s">
        <v>24</v>
      </c>
      <c r="F318" s="11">
        <v>1</v>
      </c>
      <c r="G318" s="10"/>
      <c r="H318" s="95"/>
      <c r="I318" s="8" t="str">
        <f t="shared" si="22"/>
        <v>zero,00</v>
      </c>
      <c r="J318" s="9">
        <f t="shared" si="23"/>
        <v>0</v>
      </c>
    </row>
    <row r="319" spans="1:10" s="5" customFormat="1" ht="28.5" customHeight="1">
      <c r="A319" s="19">
        <v>248</v>
      </c>
      <c r="B319" s="64" t="s">
        <v>820</v>
      </c>
      <c r="C319" s="22" t="s">
        <v>821</v>
      </c>
      <c r="D319" s="22" t="s">
        <v>822</v>
      </c>
      <c r="E319" s="69" t="s">
        <v>28</v>
      </c>
      <c r="F319" s="20">
        <v>25.61</v>
      </c>
      <c r="G319" s="21"/>
      <c r="H319" s="96"/>
      <c r="I319" s="22" t="str">
        <f t="shared" si="22"/>
        <v>zero,00</v>
      </c>
      <c r="J319" s="23">
        <f t="shared" si="23"/>
        <v>0</v>
      </c>
    </row>
    <row r="320" spans="2:10" s="5" customFormat="1" ht="33.75" customHeight="1">
      <c r="B320" s="61"/>
      <c r="C320" s="65" t="s">
        <v>216</v>
      </c>
      <c r="D320" s="65" t="s">
        <v>726</v>
      </c>
      <c r="E320" s="63"/>
      <c r="F320" s="11"/>
      <c r="G320" s="15"/>
      <c r="H320" s="18"/>
      <c r="I320" s="8"/>
      <c r="J320" s="24">
        <f>SUM(J309:J319)</f>
        <v>0</v>
      </c>
    </row>
    <row r="321" spans="2:10" s="5" customFormat="1" ht="21.75" customHeight="1">
      <c r="B321" s="61"/>
      <c r="C321" s="8"/>
      <c r="D321" s="17"/>
      <c r="E321" s="63"/>
      <c r="F321" s="11"/>
      <c r="G321" s="15"/>
      <c r="H321" s="18"/>
      <c r="I321" s="8"/>
      <c r="J321" s="9"/>
    </row>
    <row r="322" spans="2:10" s="5" customFormat="1" ht="28.5" customHeight="1">
      <c r="B322" s="60" t="s">
        <v>466</v>
      </c>
      <c r="C322" s="25" t="s">
        <v>727</v>
      </c>
      <c r="D322" s="25" t="s">
        <v>728</v>
      </c>
      <c r="E322" s="63"/>
      <c r="F322" s="11"/>
      <c r="G322" s="15"/>
      <c r="H322" s="18"/>
      <c r="I322" s="8"/>
      <c r="J322" s="9"/>
    </row>
    <row r="323" spans="1:10" s="5" customFormat="1" ht="28.5" customHeight="1">
      <c r="A323" s="5">
        <v>249</v>
      </c>
      <c r="B323" s="61" t="s">
        <v>823</v>
      </c>
      <c r="C323" s="8" t="s">
        <v>824</v>
      </c>
      <c r="D323" s="8" t="s">
        <v>825</v>
      </c>
      <c r="E323" s="62" t="s">
        <v>50</v>
      </c>
      <c r="F323" s="11">
        <v>1</v>
      </c>
      <c r="G323" s="10"/>
      <c r="H323" s="95"/>
      <c r="I323" s="8" t="str">
        <f aca="true" t="shared" si="24" ref="I323:I333">IF($G$1=2,inParole(H323),inWorten(H323))</f>
        <v>zero,00</v>
      </c>
      <c r="J323" s="9">
        <f aca="true" t="shared" si="25" ref="J323:J333">IF(G323=0,F323*H323,G323*H323)</f>
        <v>0</v>
      </c>
    </row>
    <row r="324" spans="1:10" s="5" customFormat="1" ht="28.5" customHeight="1">
      <c r="A324" s="5">
        <v>250</v>
      </c>
      <c r="B324" s="61" t="s">
        <v>826</v>
      </c>
      <c r="C324" s="8" t="s">
        <v>827</v>
      </c>
      <c r="D324" s="8" t="s">
        <v>828</v>
      </c>
      <c r="E324" s="62" t="s">
        <v>50</v>
      </c>
      <c r="F324" s="11">
        <v>1</v>
      </c>
      <c r="G324" s="10"/>
      <c r="H324" s="95"/>
      <c r="I324" s="8" t="str">
        <f t="shared" si="24"/>
        <v>zero,00</v>
      </c>
      <c r="J324" s="9">
        <f t="shared" si="25"/>
        <v>0</v>
      </c>
    </row>
    <row r="325" spans="1:10" s="5" customFormat="1" ht="28.5" customHeight="1">
      <c r="A325" s="5">
        <v>251</v>
      </c>
      <c r="B325" s="61" t="s">
        <v>829</v>
      </c>
      <c r="C325" s="8" t="s">
        <v>830</v>
      </c>
      <c r="D325" s="8" t="s">
        <v>831</v>
      </c>
      <c r="E325" s="62" t="s">
        <v>50</v>
      </c>
      <c r="F325" s="11">
        <v>1</v>
      </c>
      <c r="G325" s="10"/>
      <c r="H325" s="95"/>
      <c r="I325" s="8" t="str">
        <f t="shared" si="24"/>
        <v>zero,00</v>
      </c>
      <c r="J325" s="9">
        <f t="shared" si="25"/>
        <v>0</v>
      </c>
    </row>
    <row r="326" spans="1:10" s="5" customFormat="1" ht="28.5" customHeight="1">
      <c r="A326" s="5">
        <v>252</v>
      </c>
      <c r="B326" s="61" t="s">
        <v>832</v>
      </c>
      <c r="C326" s="8" t="s">
        <v>833</v>
      </c>
      <c r="D326" s="8" t="s">
        <v>834</v>
      </c>
      <c r="E326" s="62" t="s">
        <v>50</v>
      </c>
      <c r="F326" s="11">
        <v>1</v>
      </c>
      <c r="G326" s="10"/>
      <c r="H326" s="95"/>
      <c r="I326" s="8" t="str">
        <f t="shared" si="24"/>
        <v>zero,00</v>
      </c>
      <c r="J326" s="9">
        <f t="shared" si="25"/>
        <v>0</v>
      </c>
    </row>
    <row r="327" spans="1:10" s="5" customFormat="1" ht="28.5" customHeight="1">
      <c r="A327" s="5">
        <v>253</v>
      </c>
      <c r="B327" s="61" t="s">
        <v>835</v>
      </c>
      <c r="C327" s="8" t="s">
        <v>836</v>
      </c>
      <c r="D327" s="8" t="s">
        <v>837</v>
      </c>
      <c r="E327" s="62" t="s">
        <v>50</v>
      </c>
      <c r="F327" s="11">
        <v>1</v>
      </c>
      <c r="G327" s="10"/>
      <c r="H327" s="95"/>
      <c r="I327" s="8" t="str">
        <f t="shared" si="24"/>
        <v>zero,00</v>
      </c>
      <c r="J327" s="9">
        <f t="shared" si="25"/>
        <v>0</v>
      </c>
    </row>
    <row r="328" spans="1:10" s="5" customFormat="1" ht="28.5" customHeight="1">
      <c r="A328" s="5">
        <v>254</v>
      </c>
      <c r="B328" s="61" t="s">
        <v>838</v>
      </c>
      <c r="C328" s="8" t="s">
        <v>839</v>
      </c>
      <c r="D328" s="8" t="s">
        <v>840</v>
      </c>
      <c r="E328" s="62" t="s">
        <v>50</v>
      </c>
      <c r="F328" s="11">
        <v>18</v>
      </c>
      <c r="G328" s="10"/>
      <c r="H328" s="95"/>
      <c r="I328" s="8" t="str">
        <f t="shared" si="24"/>
        <v>zero,00</v>
      </c>
      <c r="J328" s="9">
        <f t="shared" si="25"/>
        <v>0</v>
      </c>
    </row>
    <row r="329" spans="1:10" s="5" customFormat="1" ht="28.5" customHeight="1">
      <c r="A329" s="5">
        <v>255</v>
      </c>
      <c r="B329" s="61" t="s">
        <v>841</v>
      </c>
      <c r="C329" s="8" t="s">
        <v>842</v>
      </c>
      <c r="D329" s="8" t="s">
        <v>843</v>
      </c>
      <c r="E329" s="62" t="s">
        <v>50</v>
      </c>
      <c r="F329" s="11">
        <v>1</v>
      </c>
      <c r="G329" s="10"/>
      <c r="H329" s="95"/>
      <c r="I329" s="8" t="str">
        <f t="shared" si="24"/>
        <v>zero,00</v>
      </c>
      <c r="J329" s="9">
        <f t="shared" si="25"/>
        <v>0</v>
      </c>
    </row>
    <row r="330" spans="1:10" s="5" customFormat="1" ht="28.5" customHeight="1">
      <c r="A330" s="5">
        <v>256</v>
      </c>
      <c r="B330" s="61" t="s">
        <v>844</v>
      </c>
      <c r="C330" s="8" t="s">
        <v>1927</v>
      </c>
      <c r="D330" s="8" t="s">
        <v>1928</v>
      </c>
      <c r="E330" s="62" t="s">
        <v>50</v>
      </c>
      <c r="F330" s="11">
        <v>3</v>
      </c>
      <c r="G330" s="10"/>
      <c r="H330" s="95"/>
      <c r="I330" s="8" t="str">
        <f t="shared" si="24"/>
        <v>zero,00</v>
      </c>
      <c r="J330" s="9">
        <f t="shared" si="25"/>
        <v>0</v>
      </c>
    </row>
    <row r="331" spans="1:10" s="5" customFormat="1" ht="28.5" customHeight="1">
      <c r="A331" s="5">
        <v>257</v>
      </c>
      <c r="B331" s="61" t="s">
        <v>845</v>
      </c>
      <c r="C331" s="8" t="s">
        <v>846</v>
      </c>
      <c r="D331" s="8" t="s">
        <v>847</v>
      </c>
      <c r="E331" s="62" t="s">
        <v>50</v>
      </c>
      <c r="F331" s="11">
        <v>2</v>
      </c>
      <c r="G331" s="10"/>
      <c r="H331" s="95"/>
      <c r="I331" s="8" t="str">
        <f t="shared" si="24"/>
        <v>zero,00</v>
      </c>
      <c r="J331" s="9">
        <f t="shared" si="25"/>
        <v>0</v>
      </c>
    </row>
    <row r="332" spans="1:10" s="5" customFormat="1" ht="28.5" customHeight="1">
      <c r="A332" s="5">
        <v>258</v>
      </c>
      <c r="B332" s="61" t="s">
        <v>848</v>
      </c>
      <c r="C332" s="8" t="s">
        <v>849</v>
      </c>
      <c r="D332" s="8" t="s">
        <v>850</v>
      </c>
      <c r="E332" s="62" t="s">
        <v>50</v>
      </c>
      <c r="F332" s="11">
        <v>1</v>
      </c>
      <c r="G332" s="10"/>
      <c r="H332" s="95"/>
      <c r="I332" s="8" t="str">
        <f t="shared" si="24"/>
        <v>zero,00</v>
      </c>
      <c r="J332" s="9">
        <f t="shared" si="25"/>
        <v>0</v>
      </c>
    </row>
    <row r="333" spans="1:10" s="5" customFormat="1" ht="28.5" customHeight="1">
      <c r="A333" s="19">
        <v>259</v>
      </c>
      <c r="B333" s="64" t="s">
        <v>851</v>
      </c>
      <c r="C333" s="22" t="s">
        <v>852</v>
      </c>
      <c r="D333" s="22" t="s">
        <v>853</v>
      </c>
      <c r="E333" s="69" t="s">
        <v>50</v>
      </c>
      <c r="F333" s="20">
        <v>2</v>
      </c>
      <c r="G333" s="21"/>
      <c r="H333" s="96"/>
      <c r="I333" s="22" t="str">
        <f t="shared" si="24"/>
        <v>zero,00</v>
      </c>
      <c r="J333" s="23">
        <f t="shared" si="25"/>
        <v>0</v>
      </c>
    </row>
    <row r="334" spans="2:10" s="5" customFormat="1" ht="28.5" customHeight="1">
      <c r="B334" s="61"/>
      <c r="C334" s="65" t="s">
        <v>739</v>
      </c>
      <c r="D334" s="65" t="s">
        <v>740</v>
      </c>
      <c r="E334" s="63"/>
      <c r="F334" s="11"/>
      <c r="G334" s="15"/>
      <c r="H334" s="18"/>
      <c r="I334" s="8"/>
      <c r="J334" s="24">
        <f>SUM(J323:J333)</f>
        <v>0</v>
      </c>
    </row>
    <row r="335" spans="2:10" s="5" customFormat="1" ht="28.5" customHeight="1">
      <c r="B335" s="61"/>
      <c r="C335" s="8"/>
      <c r="D335" s="17"/>
      <c r="E335" s="63"/>
      <c r="F335" s="11"/>
      <c r="G335" s="15"/>
      <c r="H335" s="18"/>
      <c r="I335" s="8"/>
      <c r="J335" s="9"/>
    </row>
    <row r="336" spans="1:10" s="5" customFormat="1" ht="28.5" customHeight="1">
      <c r="A336" s="31"/>
      <c r="B336" s="60" t="s">
        <v>531</v>
      </c>
      <c r="C336" s="25" t="s">
        <v>532</v>
      </c>
      <c r="D336" s="25" t="s">
        <v>533</v>
      </c>
      <c r="E336" s="63"/>
      <c r="F336" s="11"/>
      <c r="G336" s="15"/>
      <c r="H336" s="18"/>
      <c r="I336" s="8"/>
      <c r="J336" s="9"/>
    </row>
    <row r="337" spans="1:10" s="5" customFormat="1" ht="28.5" customHeight="1">
      <c r="A337" s="5">
        <v>260</v>
      </c>
      <c r="B337" s="61" t="s">
        <v>854</v>
      </c>
      <c r="C337" s="8" t="s">
        <v>855</v>
      </c>
      <c r="D337" s="8" t="s">
        <v>856</v>
      </c>
      <c r="E337" s="62" t="s">
        <v>28</v>
      </c>
      <c r="F337" s="11">
        <v>4321.39</v>
      </c>
      <c r="G337" s="10"/>
      <c r="H337" s="95"/>
      <c r="I337" s="8" t="str">
        <f>IF($G$1=2,inParole(H337),inWorten(H337))</f>
        <v>zero,00</v>
      </c>
      <c r="J337" s="9">
        <f>IF(G337=0,F337*H337,G337*H337)</f>
        <v>0</v>
      </c>
    </row>
    <row r="338" spans="1:10" s="5" customFormat="1" ht="28.5" customHeight="1">
      <c r="A338" s="19">
        <v>261</v>
      </c>
      <c r="B338" s="64" t="s">
        <v>857</v>
      </c>
      <c r="C338" s="22" t="s">
        <v>858</v>
      </c>
      <c r="D338" s="22" t="s">
        <v>859</v>
      </c>
      <c r="E338" s="69" t="s">
        <v>28</v>
      </c>
      <c r="F338" s="20">
        <v>264.81</v>
      </c>
      <c r="G338" s="21"/>
      <c r="H338" s="96"/>
      <c r="I338" s="22" t="str">
        <f>IF($G$1=2,inParole(H338),inWorten(H338))</f>
        <v>zero,00</v>
      </c>
      <c r="J338" s="23">
        <f>IF(G338=0,F338*H338,G338*H338)</f>
        <v>0</v>
      </c>
    </row>
    <row r="339" spans="2:10" s="5" customFormat="1" ht="28.5" customHeight="1">
      <c r="B339" s="61"/>
      <c r="C339" s="65" t="s">
        <v>549</v>
      </c>
      <c r="D339" s="65" t="s">
        <v>860</v>
      </c>
      <c r="E339" s="63"/>
      <c r="F339" s="11"/>
      <c r="G339" s="15"/>
      <c r="H339" s="18"/>
      <c r="I339" s="8"/>
      <c r="J339" s="24">
        <f>SUM(J337:J338)</f>
        <v>0</v>
      </c>
    </row>
    <row r="340" spans="2:10" s="5" customFormat="1" ht="49.5" customHeight="1">
      <c r="B340" s="61"/>
      <c r="C340" s="8"/>
      <c r="D340" s="17"/>
      <c r="E340" s="63"/>
      <c r="F340" s="11"/>
      <c r="G340" s="15"/>
      <c r="H340" s="18"/>
      <c r="I340" s="8"/>
      <c r="J340" s="9"/>
    </row>
    <row r="341" spans="1:10" s="5" customFormat="1" ht="36.75" customHeight="1">
      <c r="A341" s="31"/>
      <c r="B341" s="60" t="s">
        <v>861</v>
      </c>
      <c r="C341" s="25" t="s">
        <v>862</v>
      </c>
      <c r="D341" s="25" t="s">
        <v>863</v>
      </c>
      <c r="E341" s="63"/>
      <c r="F341" s="11"/>
      <c r="G341" s="15"/>
      <c r="H341" s="18"/>
      <c r="I341" s="8"/>
      <c r="J341" s="9"/>
    </row>
    <row r="342" spans="1:10" s="5" customFormat="1" ht="28.5" customHeight="1">
      <c r="A342" s="5">
        <v>262</v>
      </c>
      <c r="B342" s="61" t="s">
        <v>864</v>
      </c>
      <c r="C342" s="8" t="s">
        <v>865</v>
      </c>
      <c r="D342" s="8" t="s">
        <v>866</v>
      </c>
      <c r="E342" s="62" t="s">
        <v>28</v>
      </c>
      <c r="F342" s="59">
        <v>1844.8</v>
      </c>
      <c r="G342" s="10"/>
      <c r="H342" s="95"/>
      <c r="I342" s="8" t="str">
        <f aca="true" t="shared" si="26" ref="I342:I348">IF($G$1=2,inParole(H342),inWorten(H342))</f>
        <v>zero,00</v>
      </c>
      <c r="J342" s="9">
        <f aca="true" t="shared" si="27" ref="J342:J348">IF(G342=0,F342*H342,G342*H342)</f>
        <v>0</v>
      </c>
    </row>
    <row r="343" spans="1:10" s="5" customFormat="1" ht="28.5" customHeight="1">
      <c r="A343" s="5">
        <v>263</v>
      </c>
      <c r="B343" s="61" t="s">
        <v>867</v>
      </c>
      <c r="C343" s="8" t="s">
        <v>868</v>
      </c>
      <c r="D343" s="8" t="s">
        <v>869</v>
      </c>
      <c r="E343" s="62" t="s">
        <v>28</v>
      </c>
      <c r="F343" s="11">
        <v>2476.59</v>
      </c>
      <c r="G343" s="10"/>
      <c r="H343" s="95"/>
      <c r="I343" s="8" t="str">
        <f t="shared" si="26"/>
        <v>zero,00</v>
      </c>
      <c r="J343" s="9">
        <f t="shared" si="27"/>
        <v>0</v>
      </c>
    </row>
    <row r="344" spans="1:10" s="5" customFormat="1" ht="28.5" customHeight="1">
      <c r="A344" s="5">
        <v>264</v>
      </c>
      <c r="B344" s="61" t="s">
        <v>870</v>
      </c>
      <c r="C344" s="8" t="s">
        <v>871</v>
      </c>
      <c r="D344" s="8" t="s">
        <v>872</v>
      </c>
      <c r="E344" s="62" t="s">
        <v>50</v>
      </c>
      <c r="F344" s="11">
        <v>10</v>
      </c>
      <c r="G344" s="10"/>
      <c r="H344" s="95"/>
      <c r="I344" s="8" t="str">
        <f t="shared" si="26"/>
        <v>zero,00</v>
      </c>
      <c r="J344" s="9">
        <f t="shared" si="27"/>
        <v>0</v>
      </c>
    </row>
    <row r="345" spans="1:10" s="5" customFormat="1" ht="28.5" customHeight="1">
      <c r="A345" s="5">
        <v>265</v>
      </c>
      <c r="B345" s="61" t="s">
        <v>873</v>
      </c>
      <c r="C345" s="8" t="s">
        <v>874</v>
      </c>
      <c r="D345" s="8" t="s">
        <v>875</v>
      </c>
      <c r="E345" s="62" t="s">
        <v>50</v>
      </c>
      <c r="F345" s="11">
        <v>10</v>
      </c>
      <c r="G345" s="10"/>
      <c r="H345" s="95"/>
      <c r="I345" s="8" t="str">
        <f t="shared" si="26"/>
        <v>zero,00</v>
      </c>
      <c r="J345" s="9">
        <f t="shared" si="27"/>
        <v>0</v>
      </c>
    </row>
    <row r="346" spans="1:10" s="5" customFormat="1" ht="28.5" customHeight="1">
      <c r="A346" s="5">
        <v>266</v>
      </c>
      <c r="B346" s="61" t="s">
        <v>876</v>
      </c>
      <c r="C346" s="8" t="s">
        <v>877</v>
      </c>
      <c r="D346" s="8" t="s">
        <v>878</v>
      </c>
      <c r="E346" s="62" t="s">
        <v>50</v>
      </c>
      <c r="F346" s="11">
        <v>6</v>
      </c>
      <c r="G346" s="10"/>
      <c r="H346" s="95"/>
      <c r="I346" s="8" t="str">
        <f t="shared" si="26"/>
        <v>zero,00</v>
      </c>
      <c r="J346" s="9">
        <f t="shared" si="27"/>
        <v>0</v>
      </c>
    </row>
    <row r="347" spans="1:10" s="5" customFormat="1" ht="28.5" customHeight="1">
      <c r="A347" s="5">
        <v>267</v>
      </c>
      <c r="B347" s="61" t="s">
        <v>879</v>
      </c>
      <c r="C347" s="8" t="s">
        <v>880</v>
      </c>
      <c r="D347" s="8" t="s">
        <v>881</v>
      </c>
      <c r="E347" s="62" t="s">
        <v>175</v>
      </c>
      <c r="F347" s="11">
        <v>27.6</v>
      </c>
      <c r="G347" s="10"/>
      <c r="H347" s="95"/>
      <c r="I347" s="8" t="str">
        <f t="shared" si="26"/>
        <v>zero,00</v>
      </c>
      <c r="J347" s="9">
        <f t="shared" si="27"/>
        <v>0</v>
      </c>
    </row>
    <row r="348" spans="1:10" s="5" customFormat="1" ht="28.5" customHeight="1">
      <c r="A348" s="19">
        <v>268</v>
      </c>
      <c r="B348" s="64" t="s">
        <v>882</v>
      </c>
      <c r="C348" s="22" t="s">
        <v>883</v>
      </c>
      <c r="D348" s="22" t="s">
        <v>884</v>
      </c>
      <c r="E348" s="69" t="s">
        <v>175</v>
      </c>
      <c r="F348" s="20">
        <v>27.6</v>
      </c>
      <c r="G348" s="21"/>
      <c r="H348" s="96"/>
      <c r="I348" s="22" t="str">
        <f t="shared" si="26"/>
        <v>zero,00</v>
      </c>
      <c r="J348" s="23">
        <f t="shared" si="27"/>
        <v>0</v>
      </c>
    </row>
    <row r="349" spans="2:10" s="5" customFormat="1" ht="32.25" customHeight="1">
      <c r="B349" s="61"/>
      <c r="C349" s="65" t="s">
        <v>885</v>
      </c>
      <c r="D349" s="65" t="s">
        <v>886</v>
      </c>
      <c r="E349" s="63"/>
      <c r="F349" s="11"/>
      <c r="G349" s="15"/>
      <c r="H349" s="18"/>
      <c r="I349" s="8"/>
      <c r="J349" s="24">
        <f>SUM(J342:J348)</f>
        <v>0</v>
      </c>
    </row>
    <row r="350" spans="2:10" s="5" customFormat="1" ht="28.5" customHeight="1">
      <c r="B350" s="61"/>
      <c r="C350" s="8"/>
      <c r="D350" s="17"/>
      <c r="E350" s="63"/>
      <c r="F350" s="11"/>
      <c r="G350" s="15"/>
      <c r="H350" s="18"/>
      <c r="I350" s="8"/>
      <c r="J350" s="9"/>
    </row>
    <row r="351" spans="1:10" s="5" customFormat="1" ht="28.5" customHeight="1">
      <c r="A351" s="31"/>
      <c r="B351" s="60" t="s">
        <v>565</v>
      </c>
      <c r="C351" s="25" t="s">
        <v>566</v>
      </c>
      <c r="D351" s="25" t="s">
        <v>567</v>
      </c>
      <c r="E351" s="63"/>
      <c r="F351" s="11"/>
      <c r="G351" s="15"/>
      <c r="H351" s="18"/>
      <c r="I351" s="8"/>
      <c r="J351" s="9"/>
    </row>
    <row r="352" spans="1:10" s="5" customFormat="1" ht="28.5" customHeight="1">
      <c r="A352" s="5">
        <v>269</v>
      </c>
      <c r="B352" s="61" t="s">
        <v>887</v>
      </c>
      <c r="C352" s="8" t="s">
        <v>888</v>
      </c>
      <c r="D352" s="8" t="s">
        <v>889</v>
      </c>
      <c r="E352" s="62" t="s">
        <v>50</v>
      </c>
      <c r="F352" s="11">
        <v>5</v>
      </c>
      <c r="G352" s="10"/>
      <c r="H352" s="95"/>
      <c r="I352" s="8" t="str">
        <f>IF($G$1=2,inParole(H352),inWorten(H352))</f>
        <v>zero,00</v>
      </c>
      <c r="J352" s="9">
        <f>IF(G352=0,F352*H352,G352*H352)</f>
        <v>0</v>
      </c>
    </row>
    <row r="353" spans="1:10" s="5" customFormat="1" ht="28.5" customHeight="1">
      <c r="A353" s="19">
        <v>270</v>
      </c>
      <c r="B353" s="64" t="s">
        <v>890</v>
      </c>
      <c r="C353" s="22" t="s">
        <v>891</v>
      </c>
      <c r="D353" s="22" t="s">
        <v>892</v>
      </c>
      <c r="E353" s="69" t="s">
        <v>50</v>
      </c>
      <c r="F353" s="20">
        <v>2</v>
      </c>
      <c r="G353" s="21"/>
      <c r="H353" s="96"/>
      <c r="I353" s="22" t="str">
        <f>IF($G$1=2,inParole(H353),inWorten(H353))</f>
        <v>zero,00</v>
      </c>
      <c r="J353" s="23">
        <f>IF(G353=0,F353*H353,G353*H353)</f>
        <v>0</v>
      </c>
    </row>
    <row r="354" spans="2:10" s="5" customFormat="1" ht="28.5" customHeight="1">
      <c r="B354" s="61"/>
      <c r="C354" s="65" t="s">
        <v>577</v>
      </c>
      <c r="D354" s="65" t="s">
        <v>893</v>
      </c>
      <c r="E354" s="63"/>
      <c r="F354" s="11"/>
      <c r="G354" s="15"/>
      <c r="H354" s="18"/>
      <c r="I354" s="8"/>
      <c r="J354" s="24">
        <f>SUM(J352:J353)</f>
        <v>0</v>
      </c>
    </row>
    <row r="355" spans="2:10" s="5" customFormat="1" ht="28.5" customHeight="1" thickBot="1">
      <c r="B355" s="61"/>
      <c r="C355" s="8"/>
      <c r="D355" s="17"/>
      <c r="E355" s="63"/>
      <c r="F355" s="11"/>
      <c r="G355" s="15"/>
      <c r="H355" s="18"/>
      <c r="I355" s="8"/>
      <c r="J355" s="9"/>
    </row>
    <row r="356" spans="1:11" s="5" customFormat="1" ht="35.25" customHeight="1" thickBot="1">
      <c r="A356" s="70"/>
      <c r="B356" s="71"/>
      <c r="C356" s="72" t="s">
        <v>894</v>
      </c>
      <c r="D356" s="72" t="s">
        <v>895</v>
      </c>
      <c r="E356" s="73"/>
      <c r="F356" s="26"/>
      <c r="G356" s="74"/>
      <c r="H356" s="27"/>
      <c r="I356" s="28"/>
      <c r="J356" s="29">
        <f>J354+J349+J339+J334+J320+J306+J301</f>
        <v>0</v>
      </c>
      <c r="K356" s="24"/>
    </row>
    <row r="357" spans="2:10" s="5" customFormat="1" ht="28.5" customHeight="1">
      <c r="B357" s="61"/>
      <c r="C357" s="8"/>
      <c r="D357" s="17"/>
      <c r="E357" s="63"/>
      <c r="F357" s="11"/>
      <c r="G357" s="15"/>
      <c r="H357" s="18"/>
      <c r="I357" s="8"/>
      <c r="J357" s="9"/>
    </row>
    <row r="358" spans="2:10" s="5" customFormat="1" ht="28.5" customHeight="1">
      <c r="B358" s="61"/>
      <c r="C358" s="8"/>
      <c r="D358" s="17"/>
      <c r="E358" s="63"/>
      <c r="F358" s="11"/>
      <c r="G358" s="15"/>
      <c r="H358" s="18"/>
      <c r="I358" s="8"/>
      <c r="J358" s="9"/>
    </row>
    <row r="359" spans="2:10" s="5" customFormat="1" ht="28.5" customHeight="1">
      <c r="B359" s="61"/>
      <c r="C359" s="8"/>
      <c r="D359" s="17"/>
      <c r="E359" s="63"/>
      <c r="F359" s="11"/>
      <c r="G359" s="15"/>
      <c r="H359" s="18"/>
      <c r="I359" s="8"/>
      <c r="J359" s="9"/>
    </row>
    <row r="360" spans="2:10" s="5" customFormat="1" ht="28.5" customHeight="1">
      <c r="B360" s="61"/>
      <c r="C360" s="8"/>
      <c r="D360" s="17"/>
      <c r="E360" s="63"/>
      <c r="F360" s="11"/>
      <c r="G360" s="15"/>
      <c r="H360" s="18"/>
      <c r="I360" s="8"/>
      <c r="J360" s="9"/>
    </row>
    <row r="361" spans="2:10" s="5" customFormat="1" ht="28.5" customHeight="1">
      <c r="B361" s="61"/>
      <c r="C361" s="8"/>
      <c r="D361" s="17"/>
      <c r="E361" s="63"/>
      <c r="F361" s="11"/>
      <c r="G361" s="15"/>
      <c r="H361" s="18"/>
      <c r="I361" s="8"/>
      <c r="J361" s="9"/>
    </row>
    <row r="362" spans="1:10" s="5" customFormat="1" ht="28.5" customHeight="1">
      <c r="A362" s="57" t="s">
        <v>896</v>
      </c>
      <c r="B362" s="57"/>
      <c r="C362" s="57"/>
      <c r="D362" s="57"/>
      <c r="E362" s="57"/>
      <c r="F362" s="57"/>
      <c r="G362" s="57"/>
      <c r="H362" s="57"/>
      <c r="J362" s="9"/>
    </row>
    <row r="363" spans="1:10" s="5" customFormat="1" ht="28.5" customHeight="1">
      <c r="A363" s="57" t="s">
        <v>897</v>
      </c>
      <c r="B363" s="57"/>
      <c r="C363" s="57"/>
      <c r="D363" s="57"/>
      <c r="E363" s="57"/>
      <c r="F363" s="57"/>
      <c r="G363" s="57"/>
      <c r="H363" s="57"/>
      <c r="J363" s="9"/>
    </row>
    <row r="364" spans="2:10" s="5" customFormat="1" ht="28.5" customHeight="1">
      <c r="B364" s="60" t="s">
        <v>15</v>
      </c>
      <c r="C364" s="25" t="s">
        <v>583</v>
      </c>
      <c r="D364" s="25" t="s">
        <v>762</v>
      </c>
      <c r="E364" s="63"/>
      <c r="F364" s="11"/>
      <c r="G364" s="15"/>
      <c r="H364" s="18"/>
      <c r="I364" s="8"/>
      <c r="J364" s="9"/>
    </row>
    <row r="365" spans="1:10" s="5" customFormat="1" ht="28.5" customHeight="1">
      <c r="A365" s="5">
        <v>271</v>
      </c>
      <c r="B365" s="61" t="s">
        <v>898</v>
      </c>
      <c r="C365" s="8" t="s">
        <v>899</v>
      </c>
      <c r="D365" s="8" t="s">
        <v>900</v>
      </c>
      <c r="E365" s="62" t="s">
        <v>24</v>
      </c>
      <c r="F365" s="11">
        <v>1</v>
      </c>
      <c r="G365" s="10"/>
      <c r="H365" s="95"/>
      <c r="I365" s="8" t="str">
        <f aca="true" t="shared" si="28" ref="I365:I376">IF($G$1=2,inParole(H365),inWorten(H365))</f>
        <v>zero,00</v>
      </c>
      <c r="J365" s="9">
        <f aca="true" t="shared" si="29" ref="J365:J376">IF(G365=0,F365*H365,G365*H365)</f>
        <v>0</v>
      </c>
    </row>
    <row r="366" spans="1:10" s="5" customFormat="1" ht="28.5" customHeight="1">
      <c r="A366" s="5">
        <v>272</v>
      </c>
      <c r="B366" s="61" t="s">
        <v>901</v>
      </c>
      <c r="C366" s="8" t="s">
        <v>902</v>
      </c>
      <c r="D366" s="8" t="s">
        <v>903</v>
      </c>
      <c r="E366" s="62" t="s">
        <v>91</v>
      </c>
      <c r="F366" s="11">
        <v>16.04</v>
      </c>
      <c r="G366" s="10"/>
      <c r="H366" s="95"/>
      <c r="I366" s="8" t="str">
        <f t="shared" si="28"/>
        <v>zero,00</v>
      </c>
      <c r="J366" s="9">
        <f t="shared" si="29"/>
        <v>0</v>
      </c>
    </row>
    <row r="367" spans="1:10" s="5" customFormat="1" ht="28.5" customHeight="1">
      <c r="A367" s="5">
        <v>273</v>
      </c>
      <c r="B367" s="61" t="s">
        <v>904</v>
      </c>
      <c r="C367" s="8" t="s">
        <v>905</v>
      </c>
      <c r="D367" s="8" t="s">
        <v>906</v>
      </c>
      <c r="E367" s="62" t="s">
        <v>24</v>
      </c>
      <c r="F367" s="11">
        <v>1</v>
      </c>
      <c r="G367" s="10"/>
      <c r="H367" s="95"/>
      <c r="I367" s="8" t="str">
        <f t="shared" si="28"/>
        <v>zero,00</v>
      </c>
      <c r="J367" s="9">
        <f t="shared" si="29"/>
        <v>0</v>
      </c>
    </row>
    <row r="368" spans="1:10" s="5" customFormat="1" ht="28.5" customHeight="1">
      <c r="A368" s="5">
        <v>274</v>
      </c>
      <c r="B368" s="61" t="s">
        <v>907</v>
      </c>
      <c r="C368" s="8" t="s">
        <v>908</v>
      </c>
      <c r="D368" s="8" t="s">
        <v>909</v>
      </c>
      <c r="E368" s="62" t="s">
        <v>28</v>
      </c>
      <c r="F368" s="11">
        <v>49.8</v>
      </c>
      <c r="G368" s="10"/>
      <c r="H368" s="95"/>
      <c r="I368" s="8" t="str">
        <f t="shared" si="28"/>
        <v>zero,00</v>
      </c>
      <c r="J368" s="9">
        <f t="shared" si="29"/>
        <v>0</v>
      </c>
    </row>
    <row r="369" spans="1:10" s="5" customFormat="1" ht="28.5" customHeight="1">
      <c r="A369" s="5">
        <v>275</v>
      </c>
      <c r="B369" s="61" t="s">
        <v>910</v>
      </c>
      <c r="C369" s="8" t="s">
        <v>911</v>
      </c>
      <c r="D369" s="8" t="s">
        <v>912</v>
      </c>
      <c r="E369" s="62" t="s">
        <v>28</v>
      </c>
      <c r="F369" s="11">
        <v>150.1</v>
      </c>
      <c r="G369" s="10"/>
      <c r="H369" s="95"/>
      <c r="I369" s="8" t="str">
        <f t="shared" si="28"/>
        <v>zero,00</v>
      </c>
      <c r="J369" s="9">
        <f t="shared" si="29"/>
        <v>0</v>
      </c>
    </row>
    <row r="370" spans="1:10" s="5" customFormat="1" ht="28.5" customHeight="1">
      <c r="A370" s="5">
        <v>276</v>
      </c>
      <c r="B370" s="61" t="s">
        <v>913</v>
      </c>
      <c r="C370" s="8" t="s">
        <v>914</v>
      </c>
      <c r="D370" s="8" t="s">
        <v>915</v>
      </c>
      <c r="E370" s="62" t="s">
        <v>28</v>
      </c>
      <c r="F370" s="11">
        <v>58.6</v>
      </c>
      <c r="G370" s="10"/>
      <c r="H370" s="95"/>
      <c r="I370" s="8" t="str">
        <f t="shared" si="28"/>
        <v>zero,00</v>
      </c>
      <c r="J370" s="9">
        <f t="shared" si="29"/>
        <v>0</v>
      </c>
    </row>
    <row r="371" spans="1:10" s="5" customFormat="1" ht="28.5" customHeight="1">
      <c r="A371" s="5">
        <v>277</v>
      </c>
      <c r="B371" s="61" t="s">
        <v>916</v>
      </c>
      <c r="C371" s="8" t="s">
        <v>917</v>
      </c>
      <c r="D371" s="8" t="s">
        <v>918</v>
      </c>
      <c r="E371" s="62" t="s">
        <v>919</v>
      </c>
      <c r="F371" s="11">
        <v>1612</v>
      </c>
      <c r="G371" s="10"/>
      <c r="H371" s="95"/>
      <c r="I371" s="8" t="str">
        <f t="shared" si="28"/>
        <v>zero,00</v>
      </c>
      <c r="J371" s="9">
        <f t="shared" si="29"/>
        <v>0</v>
      </c>
    </row>
    <row r="372" spans="1:10" s="5" customFormat="1" ht="28.5" customHeight="1">
      <c r="A372" s="5">
        <v>278</v>
      </c>
      <c r="B372" s="61" t="s">
        <v>920</v>
      </c>
      <c r="C372" s="8" t="s">
        <v>921</v>
      </c>
      <c r="D372" s="8" t="s">
        <v>922</v>
      </c>
      <c r="E372" s="62" t="s">
        <v>28</v>
      </c>
      <c r="F372" s="11">
        <v>115.2</v>
      </c>
      <c r="G372" s="10"/>
      <c r="H372" s="95"/>
      <c r="I372" s="8" t="str">
        <f t="shared" si="28"/>
        <v>zero,00</v>
      </c>
      <c r="J372" s="9">
        <f t="shared" si="29"/>
        <v>0</v>
      </c>
    </row>
    <row r="373" spans="1:10" s="5" customFormat="1" ht="28.5" customHeight="1">
      <c r="A373" s="5">
        <v>279</v>
      </c>
      <c r="B373" s="61" t="s">
        <v>923</v>
      </c>
      <c r="C373" s="8" t="s">
        <v>924</v>
      </c>
      <c r="D373" s="8" t="s">
        <v>925</v>
      </c>
      <c r="E373" s="62" t="s">
        <v>28</v>
      </c>
      <c r="F373" s="11">
        <v>18</v>
      </c>
      <c r="G373" s="10"/>
      <c r="H373" s="95"/>
      <c r="I373" s="8" t="str">
        <f t="shared" si="28"/>
        <v>zero,00</v>
      </c>
      <c r="J373" s="9">
        <f t="shared" si="29"/>
        <v>0</v>
      </c>
    </row>
    <row r="374" spans="1:10" s="5" customFormat="1" ht="28.5" customHeight="1">
      <c r="A374" s="5">
        <v>280</v>
      </c>
      <c r="B374" s="61" t="s">
        <v>926</v>
      </c>
      <c r="C374" s="8" t="s">
        <v>927</v>
      </c>
      <c r="D374" s="8" t="s">
        <v>928</v>
      </c>
      <c r="E374" s="62" t="s">
        <v>50</v>
      </c>
      <c r="F374" s="11">
        <v>19</v>
      </c>
      <c r="G374" s="10"/>
      <c r="H374" s="95"/>
      <c r="I374" s="8" t="str">
        <f t="shared" si="28"/>
        <v>zero,00</v>
      </c>
      <c r="J374" s="9">
        <f t="shared" si="29"/>
        <v>0</v>
      </c>
    </row>
    <row r="375" spans="1:10" s="5" customFormat="1" ht="28.5" customHeight="1">
      <c r="A375" s="5">
        <v>281</v>
      </c>
      <c r="B375" s="61" t="s">
        <v>929</v>
      </c>
      <c r="C375" s="8" t="s">
        <v>930</v>
      </c>
      <c r="D375" s="8" t="s">
        <v>931</v>
      </c>
      <c r="E375" s="62" t="s">
        <v>50</v>
      </c>
      <c r="F375" s="11">
        <v>15</v>
      </c>
      <c r="G375" s="10"/>
      <c r="H375" s="95"/>
      <c r="I375" s="8" t="str">
        <f t="shared" si="28"/>
        <v>zero,00</v>
      </c>
      <c r="J375" s="9">
        <f t="shared" si="29"/>
        <v>0</v>
      </c>
    </row>
    <row r="376" spans="1:10" s="5" customFormat="1" ht="28.5" customHeight="1">
      <c r="A376" s="19">
        <v>282</v>
      </c>
      <c r="B376" s="64" t="s">
        <v>932</v>
      </c>
      <c r="C376" s="22" t="s">
        <v>933</v>
      </c>
      <c r="D376" s="22" t="s">
        <v>934</v>
      </c>
      <c r="E376" s="69" t="s">
        <v>24</v>
      </c>
      <c r="F376" s="20">
        <v>1</v>
      </c>
      <c r="G376" s="21"/>
      <c r="H376" s="96"/>
      <c r="I376" s="22" t="str">
        <f t="shared" si="28"/>
        <v>zero,00</v>
      </c>
      <c r="J376" s="23">
        <f t="shared" si="29"/>
        <v>0</v>
      </c>
    </row>
    <row r="377" spans="2:10" s="5" customFormat="1" ht="28.5" customHeight="1">
      <c r="B377" s="61"/>
      <c r="C377" s="65" t="s">
        <v>935</v>
      </c>
      <c r="D377" s="65" t="s">
        <v>101</v>
      </c>
      <c r="E377" s="63"/>
      <c r="F377" s="11"/>
      <c r="G377" s="15"/>
      <c r="H377" s="18"/>
      <c r="I377" s="8"/>
      <c r="J377" s="24">
        <f>SUM(J365:J376)</f>
        <v>0</v>
      </c>
    </row>
    <row r="378" spans="2:10" s="5" customFormat="1" ht="28.5" customHeight="1">
      <c r="B378" s="61"/>
      <c r="C378" s="65"/>
      <c r="D378" s="65"/>
      <c r="E378" s="63"/>
      <c r="F378" s="11"/>
      <c r="G378" s="15"/>
      <c r="H378" s="18"/>
      <c r="I378" s="8"/>
      <c r="J378" s="24"/>
    </row>
    <row r="379" spans="1:10" s="5" customFormat="1" ht="36.75" customHeight="1">
      <c r="A379" s="31"/>
      <c r="B379" s="60" t="s">
        <v>119</v>
      </c>
      <c r="C379" s="25" t="s">
        <v>936</v>
      </c>
      <c r="D379" s="25" t="s">
        <v>937</v>
      </c>
      <c r="E379" s="63"/>
      <c r="F379" s="11"/>
      <c r="G379" s="15"/>
      <c r="H379" s="18"/>
      <c r="I379" s="8"/>
      <c r="J379" s="9"/>
    </row>
    <row r="380" spans="1:10" s="5" customFormat="1" ht="28.5" customHeight="1">
      <c r="A380" s="5">
        <v>283</v>
      </c>
      <c r="B380" s="61" t="s">
        <v>938</v>
      </c>
      <c r="C380" s="8" t="s">
        <v>939</v>
      </c>
      <c r="D380" s="8" t="s">
        <v>940</v>
      </c>
      <c r="E380" s="62" t="s">
        <v>28</v>
      </c>
      <c r="F380" s="11">
        <v>25.2</v>
      </c>
      <c r="G380" s="10"/>
      <c r="H380" s="95"/>
      <c r="I380" s="8" t="str">
        <f aca="true" t="shared" si="30" ref="I380:I391">IF($G$1=2,inParole(H380),inWorten(H380))</f>
        <v>zero,00</v>
      </c>
      <c r="J380" s="9">
        <f aca="true" t="shared" si="31" ref="J380:J391">IF(G380=0,F380*H380,G380*H380)</f>
        <v>0</v>
      </c>
    </row>
    <row r="381" spans="1:10" s="5" customFormat="1" ht="28.5" customHeight="1">
      <c r="A381" s="5">
        <v>284</v>
      </c>
      <c r="B381" s="61" t="s">
        <v>941</v>
      </c>
      <c r="C381" s="8" t="s">
        <v>942</v>
      </c>
      <c r="D381" s="8" t="s">
        <v>943</v>
      </c>
      <c r="E381" s="62" t="s">
        <v>28</v>
      </c>
      <c r="F381" s="11">
        <v>10.5</v>
      </c>
      <c r="G381" s="10"/>
      <c r="H381" s="95"/>
      <c r="I381" s="8" t="str">
        <f t="shared" si="30"/>
        <v>zero,00</v>
      </c>
      <c r="J381" s="9">
        <f t="shared" si="31"/>
        <v>0</v>
      </c>
    </row>
    <row r="382" spans="1:10" s="5" customFormat="1" ht="28.5" customHeight="1">
      <c r="A382" s="5">
        <v>285</v>
      </c>
      <c r="B382" s="61" t="s">
        <v>944</v>
      </c>
      <c r="C382" s="8" t="s">
        <v>945</v>
      </c>
      <c r="D382" s="8" t="s">
        <v>946</v>
      </c>
      <c r="E382" s="62" t="s">
        <v>28</v>
      </c>
      <c r="F382" s="11">
        <v>33.4</v>
      </c>
      <c r="G382" s="10"/>
      <c r="H382" s="95"/>
      <c r="I382" s="8" t="str">
        <f t="shared" si="30"/>
        <v>zero,00</v>
      </c>
      <c r="J382" s="9">
        <f t="shared" si="31"/>
        <v>0</v>
      </c>
    </row>
    <row r="383" spans="1:10" s="5" customFormat="1" ht="28.5" customHeight="1">
      <c r="A383" s="5">
        <v>286</v>
      </c>
      <c r="B383" s="61" t="s">
        <v>947</v>
      </c>
      <c r="C383" s="8" t="s">
        <v>948</v>
      </c>
      <c r="D383" s="8" t="s">
        <v>949</v>
      </c>
      <c r="E383" s="62" t="s">
        <v>28</v>
      </c>
      <c r="F383" s="11">
        <v>40.08</v>
      </c>
      <c r="G383" s="10"/>
      <c r="H383" s="95"/>
      <c r="I383" s="8" t="str">
        <f t="shared" si="30"/>
        <v>zero,00</v>
      </c>
      <c r="J383" s="9">
        <f t="shared" si="31"/>
        <v>0</v>
      </c>
    </row>
    <row r="384" spans="1:10" s="5" customFormat="1" ht="28.5" customHeight="1">
      <c r="A384" s="5">
        <v>287</v>
      </c>
      <c r="B384" s="61" t="s">
        <v>950</v>
      </c>
      <c r="C384" s="8" t="s">
        <v>951</v>
      </c>
      <c r="D384" s="8" t="s">
        <v>952</v>
      </c>
      <c r="E384" s="62" t="s">
        <v>28</v>
      </c>
      <c r="F384" s="11">
        <v>33.4</v>
      </c>
      <c r="G384" s="10"/>
      <c r="H384" s="95"/>
      <c r="I384" s="8" t="str">
        <f t="shared" si="30"/>
        <v>zero,00</v>
      </c>
      <c r="J384" s="9">
        <f t="shared" si="31"/>
        <v>0</v>
      </c>
    </row>
    <row r="385" spans="1:10" s="5" customFormat="1" ht="28.5" customHeight="1">
      <c r="A385" s="5">
        <v>288</v>
      </c>
      <c r="B385" s="61" t="s">
        <v>953</v>
      </c>
      <c r="C385" s="8" t="s">
        <v>954</v>
      </c>
      <c r="D385" s="8" t="s">
        <v>955</v>
      </c>
      <c r="E385" s="62" t="s">
        <v>24</v>
      </c>
      <c r="F385" s="11">
        <v>1</v>
      </c>
      <c r="G385" s="10"/>
      <c r="H385" s="95"/>
      <c r="I385" s="8" t="str">
        <f t="shared" si="30"/>
        <v>zero,00</v>
      </c>
      <c r="J385" s="9">
        <f t="shared" si="31"/>
        <v>0</v>
      </c>
    </row>
    <row r="386" spans="1:10" s="5" customFormat="1" ht="28.5" customHeight="1">
      <c r="A386" s="5">
        <v>289</v>
      </c>
      <c r="B386" s="61" t="s">
        <v>956</v>
      </c>
      <c r="C386" s="8" t="s">
        <v>957</v>
      </c>
      <c r="D386" s="8" t="s">
        <v>958</v>
      </c>
      <c r="E386" s="62" t="s">
        <v>57</v>
      </c>
      <c r="F386" s="11">
        <v>2193.84</v>
      </c>
      <c r="G386" s="10"/>
      <c r="H386" s="95"/>
      <c r="I386" s="8" t="str">
        <f t="shared" si="30"/>
        <v>zero,00</v>
      </c>
      <c r="J386" s="9">
        <f t="shared" si="31"/>
        <v>0</v>
      </c>
    </row>
    <row r="387" spans="1:10" s="5" customFormat="1" ht="28.5" customHeight="1">
      <c r="A387" s="5">
        <v>290</v>
      </c>
      <c r="B387" s="61" t="s">
        <v>959</v>
      </c>
      <c r="C387" s="8" t="s">
        <v>141</v>
      </c>
      <c r="D387" s="8" t="s">
        <v>142</v>
      </c>
      <c r="E387" s="62" t="s">
        <v>50</v>
      </c>
      <c r="F387" s="11">
        <v>60</v>
      </c>
      <c r="G387" s="10"/>
      <c r="H387" s="95"/>
      <c r="I387" s="8" t="str">
        <f t="shared" si="30"/>
        <v>zero,00</v>
      </c>
      <c r="J387" s="9">
        <f t="shared" si="31"/>
        <v>0</v>
      </c>
    </row>
    <row r="388" spans="1:10" s="5" customFormat="1" ht="28.5" customHeight="1">
      <c r="A388" s="5">
        <v>291</v>
      </c>
      <c r="B388" s="61" t="s">
        <v>960</v>
      </c>
      <c r="C388" s="8" t="s">
        <v>144</v>
      </c>
      <c r="D388" s="8" t="s">
        <v>145</v>
      </c>
      <c r="E388" s="62" t="s">
        <v>91</v>
      </c>
      <c r="F388" s="11">
        <v>4.86</v>
      </c>
      <c r="G388" s="10"/>
      <c r="H388" s="95"/>
      <c r="I388" s="8" t="str">
        <f t="shared" si="30"/>
        <v>zero,00</v>
      </c>
      <c r="J388" s="9">
        <f t="shared" si="31"/>
        <v>0</v>
      </c>
    </row>
    <row r="389" spans="1:10" s="5" customFormat="1" ht="28.5" customHeight="1">
      <c r="A389" s="5">
        <v>292</v>
      </c>
      <c r="B389" s="61" t="s">
        <v>961</v>
      </c>
      <c r="C389" s="8" t="s">
        <v>962</v>
      </c>
      <c r="D389" s="8" t="s">
        <v>963</v>
      </c>
      <c r="E389" s="62" t="s">
        <v>28</v>
      </c>
      <c r="F389" s="11">
        <v>53</v>
      </c>
      <c r="G389" s="10"/>
      <c r="H389" s="95"/>
      <c r="I389" s="8" t="str">
        <f t="shared" si="30"/>
        <v>zero,00</v>
      </c>
      <c r="J389" s="9">
        <f t="shared" si="31"/>
        <v>0</v>
      </c>
    </row>
    <row r="390" spans="1:10" s="5" customFormat="1" ht="28.5" customHeight="1">
      <c r="A390" s="5">
        <v>293</v>
      </c>
      <c r="B390" s="61" t="s">
        <v>964</v>
      </c>
      <c r="C390" s="8" t="s">
        <v>965</v>
      </c>
      <c r="D390" s="8" t="s">
        <v>966</v>
      </c>
      <c r="E390" s="62" t="s">
        <v>28</v>
      </c>
      <c r="F390" s="11">
        <v>53</v>
      </c>
      <c r="G390" s="10"/>
      <c r="H390" s="95"/>
      <c r="I390" s="8" t="str">
        <f t="shared" si="30"/>
        <v>zero,00</v>
      </c>
      <c r="J390" s="9">
        <f t="shared" si="31"/>
        <v>0</v>
      </c>
    </row>
    <row r="391" spans="1:10" s="5" customFormat="1" ht="28.5" customHeight="1">
      <c r="A391" s="19">
        <v>294</v>
      </c>
      <c r="B391" s="64" t="s">
        <v>967</v>
      </c>
      <c r="C391" s="22" t="s">
        <v>968</v>
      </c>
      <c r="D391" s="22" t="s">
        <v>969</v>
      </c>
      <c r="E391" s="69" t="s">
        <v>970</v>
      </c>
      <c r="F391" s="20">
        <v>42.2</v>
      </c>
      <c r="G391" s="21"/>
      <c r="H391" s="96"/>
      <c r="I391" s="22" t="str">
        <f t="shared" si="30"/>
        <v>zero,00</v>
      </c>
      <c r="J391" s="23">
        <f t="shared" si="31"/>
        <v>0</v>
      </c>
    </row>
    <row r="392" spans="2:10" s="5" customFormat="1" ht="28.5" customHeight="1">
      <c r="B392" s="61"/>
      <c r="C392" s="65" t="s">
        <v>971</v>
      </c>
      <c r="D392" s="65" t="s">
        <v>972</v>
      </c>
      <c r="E392" s="63"/>
      <c r="F392" s="11"/>
      <c r="G392" s="15"/>
      <c r="H392" s="18"/>
      <c r="I392" s="8"/>
      <c r="J392" s="24">
        <f>SUM(J380:J391)</f>
        <v>0</v>
      </c>
    </row>
    <row r="393" spans="2:10" s="5" customFormat="1" ht="28.5" customHeight="1">
      <c r="B393" s="61"/>
      <c r="C393" s="8"/>
      <c r="D393" s="17"/>
      <c r="E393" s="63"/>
      <c r="F393" s="11"/>
      <c r="G393" s="15"/>
      <c r="H393" s="18"/>
      <c r="I393" s="8"/>
      <c r="J393" s="9"/>
    </row>
    <row r="394" spans="1:10" s="5" customFormat="1" ht="28.5" customHeight="1">
      <c r="A394" s="31"/>
      <c r="B394" s="60" t="s">
        <v>218</v>
      </c>
      <c r="C394" s="25" t="s">
        <v>532</v>
      </c>
      <c r="D394" s="25" t="s">
        <v>973</v>
      </c>
      <c r="E394" s="63"/>
      <c r="F394" s="11"/>
      <c r="G394" s="15"/>
      <c r="H394" s="18"/>
      <c r="I394" s="8"/>
      <c r="J394" s="9"/>
    </row>
    <row r="395" spans="1:10" s="5" customFormat="1" ht="28.5" customHeight="1">
      <c r="A395" s="5">
        <v>295</v>
      </c>
      <c r="B395" s="61" t="s">
        <v>974</v>
      </c>
      <c r="C395" s="8" t="s">
        <v>975</v>
      </c>
      <c r="D395" s="8" t="s">
        <v>976</v>
      </c>
      <c r="E395" s="62" t="s">
        <v>28</v>
      </c>
      <c r="F395" s="11">
        <v>200</v>
      </c>
      <c r="G395" s="10"/>
      <c r="H395" s="95"/>
      <c r="I395" s="8" t="str">
        <f>IF($G$1=2,inParole(H395),inWorten(H395))</f>
        <v>zero,00</v>
      </c>
      <c r="J395" s="9">
        <f>IF(G395=0,F395*H395,G395*H395)</f>
        <v>0</v>
      </c>
    </row>
    <row r="396" spans="1:10" s="5" customFormat="1" ht="28.5" customHeight="1">
      <c r="A396" s="5">
        <v>296</v>
      </c>
      <c r="B396" s="61" t="s">
        <v>977</v>
      </c>
      <c r="C396" s="8" t="s">
        <v>978</v>
      </c>
      <c r="D396" s="8" t="s">
        <v>979</v>
      </c>
      <c r="E396" s="62" t="s">
        <v>28</v>
      </c>
      <c r="F396" s="11">
        <v>200</v>
      </c>
      <c r="G396" s="10"/>
      <c r="H396" s="95"/>
      <c r="I396" s="8" t="str">
        <f>IF($G$1=2,inParole(H396),inWorten(H396))</f>
        <v>zero,00</v>
      </c>
      <c r="J396" s="9">
        <f>IF(G396=0,F396*H396,G396*H396)</f>
        <v>0</v>
      </c>
    </row>
    <row r="397" spans="1:10" s="5" customFormat="1" ht="28.5" customHeight="1">
      <c r="A397" s="19">
        <v>297</v>
      </c>
      <c r="B397" s="64" t="s">
        <v>980</v>
      </c>
      <c r="C397" s="22" t="s">
        <v>981</v>
      </c>
      <c r="D397" s="22" t="s">
        <v>982</v>
      </c>
      <c r="E397" s="69" t="s">
        <v>28</v>
      </c>
      <c r="F397" s="20">
        <v>298.2</v>
      </c>
      <c r="G397" s="21"/>
      <c r="H397" s="96"/>
      <c r="I397" s="22" t="str">
        <f>IF($G$1=2,inParole(H397),inWorten(H397))</f>
        <v>zero,00</v>
      </c>
      <c r="J397" s="23">
        <f>IF(G397=0,F397*H397,G397*H397)</f>
        <v>0</v>
      </c>
    </row>
    <row r="398" spans="2:10" s="5" customFormat="1" ht="28.5" customHeight="1">
      <c r="B398" s="61"/>
      <c r="C398" s="65" t="s">
        <v>549</v>
      </c>
      <c r="D398" s="65" t="s">
        <v>983</v>
      </c>
      <c r="E398" s="63"/>
      <c r="F398" s="11"/>
      <c r="G398" s="15"/>
      <c r="H398" s="18"/>
      <c r="I398" s="8"/>
      <c r="J398" s="24">
        <f>SUM(J395:J397)</f>
        <v>0</v>
      </c>
    </row>
    <row r="399" spans="2:10" s="5" customFormat="1" ht="28.5" customHeight="1">
      <c r="B399" s="61"/>
      <c r="C399" s="8"/>
      <c r="D399" s="17"/>
      <c r="E399" s="63"/>
      <c r="F399" s="11"/>
      <c r="G399" s="15"/>
      <c r="H399" s="18"/>
      <c r="I399" s="8"/>
      <c r="J399" s="9"/>
    </row>
    <row r="400" spans="1:10" s="5" customFormat="1" ht="28.5" customHeight="1">
      <c r="A400" s="31"/>
      <c r="B400" s="60" t="s">
        <v>984</v>
      </c>
      <c r="C400" s="25" t="s">
        <v>985</v>
      </c>
      <c r="D400" s="25" t="s">
        <v>986</v>
      </c>
      <c r="E400" s="63"/>
      <c r="F400" s="11"/>
      <c r="G400" s="15"/>
      <c r="H400" s="18"/>
      <c r="I400" s="8"/>
      <c r="J400" s="9"/>
    </row>
    <row r="401" spans="1:10" s="5" customFormat="1" ht="28.5" customHeight="1">
      <c r="A401" s="5">
        <v>298</v>
      </c>
      <c r="B401" s="61" t="s">
        <v>987</v>
      </c>
      <c r="C401" s="8" t="s">
        <v>988</v>
      </c>
      <c r="D401" s="8" t="s">
        <v>989</v>
      </c>
      <c r="E401" s="62" t="s">
        <v>28</v>
      </c>
      <c r="F401" s="11">
        <v>64.76</v>
      </c>
      <c r="G401" s="10"/>
      <c r="H401" s="95"/>
      <c r="I401" s="8" t="str">
        <f>IF($G$1=2,inParole(H401),inWorten(H401))</f>
        <v>zero,00</v>
      </c>
      <c r="J401" s="9">
        <f>IF(G401=0,F401*H401,G401*H401)</f>
        <v>0</v>
      </c>
    </row>
    <row r="402" spans="1:10" s="5" customFormat="1" ht="28.5" customHeight="1">
      <c r="A402" s="19">
        <v>299</v>
      </c>
      <c r="B402" s="64" t="s">
        <v>990</v>
      </c>
      <c r="C402" s="22" t="s">
        <v>991</v>
      </c>
      <c r="D402" s="22" t="s">
        <v>992</v>
      </c>
      <c r="E402" s="69" t="s">
        <v>50</v>
      </c>
      <c r="F402" s="20">
        <v>4</v>
      </c>
      <c r="G402" s="21"/>
      <c r="H402" s="96"/>
      <c r="I402" s="22" t="str">
        <f>IF($G$1=2,inParole(H402),inWorten(H402))</f>
        <v>zero,00</v>
      </c>
      <c r="J402" s="23">
        <f>IF(G402=0,F402*H402,G402*H402)</f>
        <v>0</v>
      </c>
    </row>
    <row r="403" spans="2:10" s="5" customFormat="1" ht="30.75" customHeight="1">
      <c r="B403" s="61"/>
      <c r="C403" s="65" t="s">
        <v>993</v>
      </c>
      <c r="D403" s="65" t="s">
        <v>994</v>
      </c>
      <c r="E403" s="63"/>
      <c r="F403" s="11"/>
      <c r="G403" s="15"/>
      <c r="H403" s="18"/>
      <c r="I403" s="8"/>
      <c r="J403" s="24">
        <f>SUM(J401:J402)</f>
        <v>0</v>
      </c>
    </row>
    <row r="404" spans="2:10" s="5" customFormat="1" ht="28.5" customHeight="1">
      <c r="B404" s="61"/>
      <c r="C404" s="36"/>
      <c r="D404" s="17"/>
      <c r="E404" s="63"/>
      <c r="F404" s="11"/>
      <c r="G404" s="15"/>
      <c r="H404" s="18"/>
      <c r="I404" s="8"/>
      <c r="J404" s="24"/>
    </row>
    <row r="405" spans="1:10" s="5" customFormat="1" ht="28.5" customHeight="1">
      <c r="A405" s="31"/>
      <c r="B405" s="60" t="s">
        <v>565</v>
      </c>
      <c r="C405" s="25" t="s">
        <v>566</v>
      </c>
      <c r="D405" s="25" t="s">
        <v>741</v>
      </c>
      <c r="E405" s="63"/>
      <c r="F405" s="11"/>
      <c r="G405" s="15"/>
      <c r="H405" s="18"/>
      <c r="I405" s="8"/>
      <c r="J405" s="9"/>
    </row>
    <row r="406" spans="1:10" s="5" customFormat="1" ht="28.5" customHeight="1">
      <c r="A406" s="19">
        <v>300</v>
      </c>
      <c r="B406" s="64" t="s">
        <v>995</v>
      </c>
      <c r="C406" s="22" t="s">
        <v>575</v>
      </c>
      <c r="D406" s="22" t="s">
        <v>576</v>
      </c>
      <c r="E406" s="69" t="s">
        <v>28</v>
      </c>
      <c r="F406" s="20">
        <v>0.84</v>
      </c>
      <c r="G406" s="21"/>
      <c r="H406" s="96"/>
      <c r="I406" s="22" t="str">
        <f>IF($G$1=2,inParole(H406),inWorten(H406))</f>
        <v>zero,00</v>
      </c>
      <c r="J406" s="23">
        <f>IF(G406=0,F406*H406,G406*H406)</f>
        <v>0</v>
      </c>
    </row>
    <row r="407" spans="2:10" s="5" customFormat="1" ht="28.5" customHeight="1">
      <c r="B407" s="61"/>
      <c r="C407" s="36" t="s">
        <v>577</v>
      </c>
      <c r="D407" s="36" t="s">
        <v>996</v>
      </c>
      <c r="E407" s="63"/>
      <c r="F407" s="11"/>
      <c r="G407" s="15"/>
      <c r="H407" s="18"/>
      <c r="I407" s="8"/>
      <c r="J407" s="24">
        <f>SUM(J406)</f>
        <v>0</v>
      </c>
    </row>
    <row r="408" spans="2:10" s="5" customFormat="1" ht="28.5" customHeight="1" thickBot="1">
      <c r="B408" s="61"/>
      <c r="C408" s="8"/>
      <c r="D408" s="17"/>
      <c r="E408" s="63"/>
      <c r="F408" s="11"/>
      <c r="G408" s="15"/>
      <c r="H408" s="18"/>
      <c r="I408" s="8"/>
      <c r="J408" s="9"/>
    </row>
    <row r="409" spans="1:11" s="5" customFormat="1" ht="56.25" customHeight="1" thickBot="1">
      <c r="A409" s="70"/>
      <c r="B409" s="71"/>
      <c r="C409" s="72" t="s">
        <v>997</v>
      </c>
      <c r="D409" s="72" t="s">
        <v>998</v>
      </c>
      <c r="E409" s="73"/>
      <c r="F409" s="26"/>
      <c r="G409" s="74"/>
      <c r="H409" s="27"/>
      <c r="I409" s="28"/>
      <c r="J409" s="29">
        <f>J407+J403+J398+J392+J377</f>
        <v>0</v>
      </c>
      <c r="K409" s="24"/>
    </row>
    <row r="410" spans="2:10" s="5" customFormat="1" ht="28.5" customHeight="1">
      <c r="B410" s="61"/>
      <c r="C410" s="8"/>
      <c r="D410" s="17"/>
      <c r="E410" s="63"/>
      <c r="F410" s="11"/>
      <c r="G410" s="15"/>
      <c r="H410" s="18"/>
      <c r="I410" s="8"/>
      <c r="J410" s="9"/>
    </row>
    <row r="411" spans="2:10" s="5" customFormat="1" ht="28.5" customHeight="1">
      <c r="B411" s="61"/>
      <c r="C411" s="8"/>
      <c r="D411" s="17"/>
      <c r="E411" s="63"/>
      <c r="F411" s="11"/>
      <c r="G411" s="15"/>
      <c r="H411" s="18"/>
      <c r="I411" s="8"/>
      <c r="J411" s="9"/>
    </row>
    <row r="412" spans="1:10" s="5" customFormat="1" ht="28.5" customHeight="1">
      <c r="A412" s="97" t="s">
        <v>999</v>
      </c>
      <c r="B412" s="97"/>
      <c r="C412" s="97"/>
      <c r="D412" s="97"/>
      <c r="E412" s="97"/>
      <c r="F412" s="97"/>
      <c r="G412" s="97"/>
      <c r="H412" s="97"/>
      <c r="I412" s="8"/>
      <c r="J412" s="9"/>
    </row>
    <row r="413" spans="1:10" s="5" customFormat="1" ht="28.5" customHeight="1">
      <c r="A413" s="97" t="s">
        <v>1000</v>
      </c>
      <c r="B413" s="97"/>
      <c r="C413" s="97"/>
      <c r="D413" s="97"/>
      <c r="E413" s="97"/>
      <c r="F413" s="97"/>
      <c r="G413" s="97"/>
      <c r="H413" s="97"/>
      <c r="I413" s="8"/>
      <c r="J413" s="9"/>
    </row>
    <row r="414" spans="1:10" s="5" customFormat="1" ht="33.75" customHeight="1">
      <c r="A414" s="31"/>
      <c r="B414" s="60" t="s">
        <v>15</v>
      </c>
      <c r="C414" s="25" t="s">
        <v>1001</v>
      </c>
      <c r="D414" s="17"/>
      <c r="E414" s="63"/>
      <c r="F414" s="11"/>
      <c r="G414" s="15"/>
      <c r="H414" s="18"/>
      <c r="I414" s="8"/>
      <c r="J414" s="9"/>
    </row>
    <row r="415" spans="1:10" s="5" customFormat="1" ht="28.5" customHeight="1">
      <c r="A415" s="31"/>
      <c r="B415" s="60" t="s">
        <v>585</v>
      </c>
      <c r="C415" s="25" t="s">
        <v>1002</v>
      </c>
      <c r="D415" s="17"/>
      <c r="E415" s="63"/>
      <c r="F415" s="11"/>
      <c r="G415" s="15"/>
      <c r="H415" s="18"/>
      <c r="I415" s="8"/>
      <c r="J415" s="9"/>
    </row>
    <row r="416" spans="1:10" s="5" customFormat="1" ht="28.5" customHeight="1">
      <c r="A416" s="19">
        <v>301</v>
      </c>
      <c r="B416" s="64">
        <v>1</v>
      </c>
      <c r="C416" s="22" t="s">
        <v>1003</v>
      </c>
      <c r="D416" s="22" t="s">
        <v>1004</v>
      </c>
      <c r="E416" s="69" t="s">
        <v>24</v>
      </c>
      <c r="F416" s="20">
        <v>1</v>
      </c>
      <c r="G416" s="21"/>
      <c r="H416" s="96"/>
      <c r="I416" s="22" t="str">
        <f>IF($G$1=2,inParole(H416),inWorten(H416))</f>
        <v>zero,00</v>
      </c>
      <c r="J416" s="23">
        <f>IF(G416=0,F416*H416,G416*H416)</f>
        <v>0</v>
      </c>
    </row>
    <row r="417" spans="2:10" s="5" customFormat="1" ht="32.25" customHeight="1">
      <c r="B417" s="61"/>
      <c r="C417" s="65" t="s">
        <v>1005</v>
      </c>
      <c r="D417" s="65" t="s">
        <v>1006</v>
      </c>
      <c r="E417" s="63"/>
      <c r="F417" s="11"/>
      <c r="G417" s="15"/>
      <c r="H417" s="18"/>
      <c r="I417" s="8"/>
      <c r="J417" s="24">
        <f>SUM(J416)</f>
        <v>0</v>
      </c>
    </row>
    <row r="418" spans="1:10" s="5" customFormat="1" ht="28.5" customHeight="1">
      <c r="A418" s="75"/>
      <c r="B418" s="75"/>
      <c r="C418" s="75"/>
      <c r="D418" s="17"/>
      <c r="E418" s="76"/>
      <c r="F418" s="75"/>
      <c r="G418" s="15"/>
      <c r="H418" s="77"/>
      <c r="I418" s="8"/>
      <c r="J418" s="9"/>
    </row>
    <row r="419" spans="1:10" s="5" customFormat="1" ht="28.5" customHeight="1">
      <c r="A419" s="31"/>
      <c r="B419" s="60" t="s">
        <v>17</v>
      </c>
      <c r="C419" s="25" t="s">
        <v>1007</v>
      </c>
      <c r="D419" s="25" t="s">
        <v>1008</v>
      </c>
      <c r="E419" s="63"/>
      <c r="F419" s="11"/>
      <c r="G419" s="15"/>
      <c r="H419" s="18"/>
      <c r="I419" s="8"/>
      <c r="J419" s="9"/>
    </row>
    <row r="420" spans="1:10" s="5" customFormat="1" ht="28.5" customHeight="1">
      <c r="A420" s="19">
        <v>302</v>
      </c>
      <c r="B420" s="64">
        <v>1</v>
      </c>
      <c r="C420" s="22" t="s">
        <v>1009</v>
      </c>
      <c r="D420" s="22" t="s">
        <v>1010</v>
      </c>
      <c r="E420" s="69" t="s">
        <v>24</v>
      </c>
      <c r="F420" s="20">
        <v>1</v>
      </c>
      <c r="G420" s="21"/>
      <c r="H420" s="96"/>
      <c r="I420" s="22" t="str">
        <f>IF($G$1=2,inParole(H420),inWorten(H420))</f>
        <v>zero,00</v>
      </c>
      <c r="J420" s="23">
        <f>IF(G420=0,F420*H420,G420*H420)</f>
        <v>0</v>
      </c>
    </row>
    <row r="421" spans="2:10" s="5" customFormat="1" ht="32.25" customHeight="1">
      <c r="B421" s="61"/>
      <c r="C421" s="65" t="s">
        <v>1011</v>
      </c>
      <c r="D421" s="65" t="s">
        <v>1012</v>
      </c>
      <c r="E421" s="63"/>
      <c r="F421" s="11"/>
      <c r="G421" s="15"/>
      <c r="H421" s="18"/>
      <c r="I421" s="8"/>
      <c r="J421" s="24">
        <f>SUM(J420)</f>
        <v>0</v>
      </c>
    </row>
    <row r="422" spans="1:10" s="5" customFormat="1" ht="28.5" customHeight="1">
      <c r="A422" s="75"/>
      <c r="B422" s="75"/>
      <c r="C422" s="75"/>
      <c r="D422" s="17"/>
      <c r="E422" s="76"/>
      <c r="F422" s="75"/>
      <c r="G422" s="15"/>
      <c r="H422" s="77"/>
      <c r="I422" s="8"/>
      <c r="J422" s="9"/>
    </row>
    <row r="423" spans="1:10" s="5" customFormat="1" ht="28.5" customHeight="1">
      <c r="A423" s="31"/>
      <c r="B423" s="60" t="s">
        <v>21</v>
      </c>
      <c r="C423" s="25" t="s">
        <v>1013</v>
      </c>
      <c r="D423" s="25" t="s">
        <v>1014</v>
      </c>
      <c r="E423" s="63"/>
      <c r="F423" s="11"/>
      <c r="G423" s="15"/>
      <c r="H423" s="18"/>
      <c r="I423" s="8"/>
      <c r="J423" s="9"/>
    </row>
    <row r="424" spans="1:10" s="5" customFormat="1" ht="28.5" customHeight="1">
      <c r="A424" s="5">
        <v>303</v>
      </c>
      <c r="B424" s="61">
        <v>1</v>
      </c>
      <c r="C424" s="8" t="s">
        <v>1015</v>
      </c>
      <c r="D424" s="8" t="s">
        <v>1016</v>
      </c>
      <c r="E424" s="62" t="s">
        <v>24</v>
      </c>
      <c r="F424" s="11">
        <v>1</v>
      </c>
      <c r="G424" s="10"/>
      <c r="H424" s="95"/>
      <c r="I424" s="8" t="str">
        <f aca="true" t="shared" si="32" ref="I424:I430">IF($G$1=2,inParole(H424),inWorten(H424))</f>
        <v>zero,00</v>
      </c>
      <c r="J424" s="9">
        <f aca="true" t="shared" si="33" ref="J424:J430">IF(G424=0,F424*H424,G424*H424)</f>
        <v>0</v>
      </c>
    </row>
    <row r="425" spans="1:10" s="5" customFormat="1" ht="28.5" customHeight="1">
      <c r="A425" s="5">
        <v>304</v>
      </c>
      <c r="B425" s="61">
        <v>2</v>
      </c>
      <c r="C425" s="8" t="s">
        <v>1017</v>
      </c>
      <c r="D425" s="8" t="s">
        <v>1018</v>
      </c>
      <c r="E425" s="62" t="s">
        <v>24</v>
      </c>
      <c r="F425" s="11">
        <v>1</v>
      </c>
      <c r="G425" s="10"/>
      <c r="H425" s="95"/>
      <c r="I425" s="8" t="str">
        <f t="shared" si="32"/>
        <v>zero,00</v>
      </c>
      <c r="J425" s="9">
        <f t="shared" si="33"/>
        <v>0</v>
      </c>
    </row>
    <row r="426" spans="1:10" s="5" customFormat="1" ht="28.5" customHeight="1">
      <c r="A426" s="5">
        <v>305</v>
      </c>
      <c r="B426" s="61">
        <v>3</v>
      </c>
      <c r="C426" s="8" t="s">
        <v>1019</v>
      </c>
      <c r="D426" s="8" t="s">
        <v>1020</v>
      </c>
      <c r="E426" s="62" t="s">
        <v>50</v>
      </c>
      <c r="F426" s="11">
        <v>38</v>
      </c>
      <c r="G426" s="10"/>
      <c r="H426" s="95"/>
      <c r="I426" s="8" t="str">
        <f t="shared" si="32"/>
        <v>zero,00</v>
      </c>
      <c r="J426" s="9">
        <f t="shared" si="33"/>
        <v>0</v>
      </c>
    </row>
    <row r="427" spans="1:10" s="5" customFormat="1" ht="28.5" customHeight="1">
      <c r="A427" s="5">
        <v>306</v>
      </c>
      <c r="B427" s="61">
        <v>4</v>
      </c>
      <c r="C427" s="8" t="s">
        <v>1021</v>
      </c>
      <c r="D427" s="8" t="s">
        <v>1022</v>
      </c>
      <c r="E427" s="62" t="s">
        <v>24</v>
      </c>
      <c r="F427" s="11">
        <v>1</v>
      </c>
      <c r="G427" s="10"/>
      <c r="H427" s="95"/>
      <c r="I427" s="8" t="str">
        <f t="shared" si="32"/>
        <v>zero,00</v>
      </c>
      <c r="J427" s="9">
        <f t="shared" si="33"/>
        <v>0</v>
      </c>
    </row>
    <row r="428" spans="1:10" s="5" customFormat="1" ht="28.5" customHeight="1">
      <c r="A428" s="5">
        <v>307</v>
      </c>
      <c r="B428" s="61">
        <v>5</v>
      </c>
      <c r="C428" s="8" t="s">
        <v>1023</v>
      </c>
      <c r="D428" s="8" t="s">
        <v>1024</v>
      </c>
      <c r="E428" s="62" t="s">
        <v>24</v>
      </c>
      <c r="F428" s="11">
        <v>1</v>
      </c>
      <c r="G428" s="10"/>
      <c r="H428" s="95"/>
      <c r="I428" s="8" t="str">
        <f t="shared" si="32"/>
        <v>zero,00</v>
      </c>
      <c r="J428" s="9">
        <f t="shared" si="33"/>
        <v>0</v>
      </c>
    </row>
    <row r="429" spans="1:10" s="5" customFormat="1" ht="28.5" customHeight="1">
      <c r="A429" s="5">
        <v>308</v>
      </c>
      <c r="B429" s="61">
        <v>6</v>
      </c>
      <c r="C429" s="8" t="s">
        <v>1025</v>
      </c>
      <c r="D429" s="8" t="s">
        <v>1026</v>
      </c>
      <c r="E429" s="62" t="s">
        <v>50</v>
      </c>
      <c r="F429" s="11">
        <v>38</v>
      </c>
      <c r="G429" s="10"/>
      <c r="H429" s="95"/>
      <c r="I429" s="8" t="str">
        <f t="shared" si="32"/>
        <v>zero,00</v>
      </c>
      <c r="J429" s="9">
        <f t="shared" si="33"/>
        <v>0</v>
      </c>
    </row>
    <row r="430" spans="1:10" s="5" customFormat="1" ht="28.5" customHeight="1">
      <c r="A430" s="19">
        <v>309</v>
      </c>
      <c r="B430" s="64">
        <v>7</v>
      </c>
      <c r="C430" s="22" t="s">
        <v>1027</v>
      </c>
      <c r="D430" s="22" t="s">
        <v>1028</v>
      </c>
      <c r="E430" s="69" t="s">
        <v>50</v>
      </c>
      <c r="F430" s="20">
        <v>3</v>
      </c>
      <c r="G430" s="21"/>
      <c r="H430" s="96"/>
      <c r="I430" s="22" t="str">
        <f t="shared" si="32"/>
        <v>zero,00</v>
      </c>
      <c r="J430" s="23">
        <f t="shared" si="33"/>
        <v>0</v>
      </c>
    </row>
    <row r="431" spans="2:10" s="5" customFormat="1" ht="28.5" customHeight="1">
      <c r="B431" s="61"/>
      <c r="C431" s="65" t="s">
        <v>1029</v>
      </c>
      <c r="D431" s="65" t="s">
        <v>1030</v>
      </c>
      <c r="E431" s="63"/>
      <c r="F431" s="11"/>
      <c r="G431" s="15"/>
      <c r="H431" s="18"/>
      <c r="I431" s="8"/>
      <c r="J431" s="24">
        <f>SUM(J424:J430)</f>
        <v>0</v>
      </c>
    </row>
    <row r="432" spans="1:10" s="5" customFormat="1" ht="28.5" customHeight="1">
      <c r="A432" s="33"/>
      <c r="B432" s="78"/>
      <c r="C432" s="42"/>
      <c r="D432" s="17"/>
      <c r="E432" s="79"/>
      <c r="F432" s="33"/>
      <c r="G432" s="15"/>
      <c r="H432" s="80"/>
      <c r="I432" s="8"/>
      <c r="J432" s="9"/>
    </row>
    <row r="433" spans="1:10" s="5" customFormat="1" ht="45" customHeight="1">
      <c r="A433" s="31"/>
      <c r="B433" s="60" t="s">
        <v>25</v>
      </c>
      <c r="C433" s="25" t="s">
        <v>1031</v>
      </c>
      <c r="D433" s="25" t="s">
        <v>1032</v>
      </c>
      <c r="E433" s="63"/>
      <c r="F433" s="11"/>
      <c r="G433" s="15"/>
      <c r="H433" s="18"/>
      <c r="I433" s="8"/>
      <c r="J433" s="9"/>
    </row>
    <row r="434" spans="1:10" s="5" customFormat="1" ht="28.5" customHeight="1">
      <c r="A434" s="19">
        <v>310</v>
      </c>
      <c r="B434" s="64">
        <v>1</v>
      </c>
      <c r="C434" s="22" t="s">
        <v>1033</v>
      </c>
      <c r="D434" s="22" t="s">
        <v>1034</v>
      </c>
      <c r="E434" s="69" t="s">
        <v>50</v>
      </c>
      <c r="F434" s="20">
        <v>3</v>
      </c>
      <c r="G434" s="21"/>
      <c r="H434" s="96"/>
      <c r="I434" s="22" t="str">
        <f>IF($G$1=2,inParole(H434),inWorten(H434))</f>
        <v>zero,00</v>
      </c>
      <c r="J434" s="23">
        <f>IF(G434=0,F434*H434,G434*H434)</f>
        <v>0</v>
      </c>
    </row>
    <row r="435" spans="2:10" s="5" customFormat="1" ht="33.75" customHeight="1">
      <c r="B435" s="61"/>
      <c r="C435" s="65" t="s">
        <v>1035</v>
      </c>
      <c r="D435" s="65" t="s">
        <v>1036</v>
      </c>
      <c r="E435" s="63"/>
      <c r="F435" s="11"/>
      <c r="G435" s="15"/>
      <c r="H435" s="18"/>
      <c r="I435" s="8"/>
      <c r="J435" s="24">
        <f>SUM(J434)</f>
        <v>0</v>
      </c>
    </row>
    <row r="436" spans="1:10" s="5" customFormat="1" ht="28.5" customHeight="1">
      <c r="A436" s="75"/>
      <c r="B436" s="75"/>
      <c r="C436" s="75"/>
      <c r="D436" s="17"/>
      <c r="E436" s="76"/>
      <c r="F436" s="75"/>
      <c r="G436" s="15"/>
      <c r="H436" s="77"/>
      <c r="I436" s="8"/>
      <c r="J436" s="9"/>
    </row>
    <row r="437" spans="1:10" s="5" customFormat="1" ht="28.5" customHeight="1">
      <c r="A437" s="31"/>
      <c r="B437" s="60" t="s">
        <v>29</v>
      </c>
      <c r="C437" s="25" t="s">
        <v>1037</v>
      </c>
      <c r="D437" s="25" t="s">
        <v>1014</v>
      </c>
      <c r="E437" s="63"/>
      <c r="F437" s="11"/>
      <c r="G437" s="15"/>
      <c r="H437" s="18"/>
      <c r="I437" s="8"/>
      <c r="J437" s="9"/>
    </row>
    <row r="438" spans="2:10" s="5" customFormat="1" ht="28.5" customHeight="1">
      <c r="B438" s="61">
        <v>1</v>
      </c>
      <c r="C438" s="8" t="s">
        <v>1038</v>
      </c>
      <c r="D438" s="8" t="s">
        <v>1039</v>
      </c>
      <c r="E438" s="62"/>
      <c r="F438" s="11"/>
      <c r="G438" s="15"/>
      <c r="H438" s="18"/>
      <c r="I438" s="8"/>
      <c r="J438" s="9"/>
    </row>
    <row r="439" spans="1:10" s="5" customFormat="1" ht="28.5" customHeight="1">
      <c r="A439" s="5">
        <v>311</v>
      </c>
      <c r="B439" s="61" t="s">
        <v>1040</v>
      </c>
      <c r="C439" s="8" t="s">
        <v>1041</v>
      </c>
      <c r="D439" s="8" t="s">
        <v>1042</v>
      </c>
      <c r="E439" s="62" t="s">
        <v>50</v>
      </c>
      <c r="F439" s="11">
        <v>3</v>
      </c>
      <c r="G439" s="10"/>
      <c r="H439" s="95"/>
      <c r="I439" s="8" t="str">
        <f aca="true" t="shared" si="34" ref="I439:I449">IF($G$1=2,inParole(H439),inWorten(H439))</f>
        <v>zero,00</v>
      </c>
      <c r="J439" s="9">
        <f>IF(G439=0,F439*H439,G439*H439)</f>
        <v>0</v>
      </c>
    </row>
    <row r="440" spans="1:10" s="5" customFormat="1" ht="28.5" customHeight="1">
      <c r="A440" s="5">
        <v>312</v>
      </c>
      <c r="B440" s="61" t="s">
        <v>1043</v>
      </c>
      <c r="C440" s="8" t="s">
        <v>1044</v>
      </c>
      <c r="D440" s="8" t="s">
        <v>1045</v>
      </c>
      <c r="E440" s="62" t="s">
        <v>50</v>
      </c>
      <c r="F440" s="11">
        <v>4</v>
      </c>
      <c r="G440" s="10"/>
      <c r="H440" s="95"/>
      <c r="I440" s="8" t="str">
        <f t="shared" si="34"/>
        <v>zero,00</v>
      </c>
      <c r="J440" s="9">
        <f aca="true" t="shared" si="35" ref="J440:J466">IF(G440=0,F440*H440,G440*H440)</f>
        <v>0</v>
      </c>
    </row>
    <row r="441" spans="1:10" s="5" customFormat="1" ht="28.5" customHeight="1">
      <c r="A441" s="5">
        <v>313</v>
      </c>
      <c r="B441" s="61" t="s">
        <v>1046</v>
      </c>
      <c r="C441" s="8" t="s">
        <v>1047</v>
      </c>
      <c r="D441" s="8" t="s">
        <v>1048</v>
      </c>
      <c r="E441" s="62" t="s">
        <v>50</v>
      </c>
      <c r="F441" s="11">
        <v>12</v>
      </c>
      <c r="G441" s="10"/>
      <c r="H441" s="95"/>
      <c r="I441" s="8" t="str">
        <f t="shared" si="34"/>
        <v>zero,00</v>
      </c>
      <c r="J441" s="9">
        <f t="shared" si="35"/>
        <v>0</v>
      </c>
    </row>
    <row r="442" spans="1:10" s="5" customFormat="1" ht="28.5" customHeight="1">
      <c r="A442" s="5">
        <v>314</v>
      </c>
      <c r="B442" s="61" t="s">
        <v>1049</v>
      </c>
      <c r="C442" s="8" t="s">
        <v>1050</v>
      </c>
      <c r="D442" s="8" t="s">
        <v>1051</v>
      </c>
      <c r="E442" s="62" t="s">
        <v>50</v>
      </c>
      <c r="F442" s="11">
        <v>93</v>
      </c>
      <c r="G442" s="10"/>
      <c r="H442" s="95"/>
      <c r="I442" s="8" t="str">
        <f t="shared" si="34"/>
        <v>zero,00</v>
      </c>
      <c r="J442" s="9">
        <f t="shared" si="35"/>
        <v>0</v>
      </c>
    </row>
    <row r="443" spans="1:10" s="5" customFormat="1" ht="28.5" customHeight="1">
      <c r="A443" s="5">
        <v>315</v>
      </c>
      <c r="B443" s="61" t="s">
        <v>1052</v>
      </c>
      <c r="C443" s="8" t="s">
        <v>1053</v>
      </c>
      <c r="D443" s="8" t="s">
        <v>1054</v>
      </c>
      <c r="E443" s="62" t="s">
        <v>50</v>
      </c>
      <c r="F443" s="11">
        <v>31</v>
      </c>
      <c r="G443" s="10"/>
      <c r="H443" s="95"/>
      <c r="I443" s="8" t="str">
        <f t="shared" si="34"/>
        <v>zero,00</v>
      </c>
      <c r="J443" s="9">
        <f t="shared" si="35"/>
        <v>0</v>
      </c>
    </row>
    <row r="444" spans="1:10" s="5" customFormat="1" ht="28.5" customHeight="1">
      <c r="A444" s="5">
        <v>316</v>
      </c>
      <c r="B444" s="61" t="s">
        <v>1055</v>
      </c>
      <c r="C444" s="8" t="s">
        <v>1056</v>
      </c>
      <c r="D444" s="8" t="s">
        <v>1057</v>
      </c>
      <c r="E444" s="62" t="s">
        <v>50</v>
      </c>
      <c r="F444" s="11">
        <v>4</v>
      </c>
      <c r="G444" s="10"/>
      <c r="H444" s="95"/>
      <c r="I444" s="8" t="str">
        <f t="shared" si="34"/>
        <v>zero,00</v>
      </c>
      <c r="J444" s="9">
        <f t="shared" si="35"/>
        <v>0</v>
      </c>
    </row>
    <row r="445" spans="1:10" s="5" customFormat="1" ht="28.5" customHeight="1">
      <c r="A445" s="5">
        <v>317</v>
      </c>
      <c r="B445" s="61" t="s">
        <v>1058</v>
      </c>
      <c r="C445" s="8" t="s">
        <v>1059</v>
      </c>
      <c r="D445" s="8" t="s">
        <v>1060</v>
      </c>
      <c r="E445" s="62" t="s">
        <v>50</v>
      </c>
      <c r="F445" s="11">
        <v>26</v>
      </c>
      <c r="G445" s="10"/>
      <c r="H445" s="95"/>
      <c r="I445" s="8" t="str">
        <f t="shared" si="34"/>
        <v>zero,00</v>
      </c>
      <c r="J445" s="9">
        <f t="shared" si="35"/>
        <v>0</v>
      </c>
    </row>
    <row r="446" spans="1:10" s="5" customFormat="1" ht="28.5" customHeight="1">
      <c r="A446" s="5">
        <v>318</v>
      </c>
      <c r="B446" s="61" t="s">
        <v>1061</v>
      </c>
      <c r="C446" s="8" t="s">
        <v>1062</v>
      </c>
      <c r="D446" s="8" t="s">
        <v>1063</v>
      </c>
      <c r="E446" s="62" t="s">
        <v>50</v>
      </c>
      <c r="F446" s="11">
        <v>23</v>
      </c>
      <c r="G446" s="10"/>
      <c r="H446" s="95"/>
      <c r="I446" s="8" t="str">
        <f t="shared" si="34"/>
        <v>zero,00</v>
      </c>
      <c r="J446" s="9">
        <f t="shared" si="35"/>
        <v>0</v>
      </c>
    </row>
    <row r="447" spans="1:10" s="5" customFormat="1" ht="28.5" customHeight="1">
      <c r="A447" s="5">
        <v>319</v>
      </c>
      <c r="B447" s="61" t="s">
        <v>1064</v>
      </c>
      <c r="C447" s="8" t="s">
        <v>1065</v>
      </c>
      <c r="D447" s="8" t="s">
        <v>1066</v>
      </c>
      <c r="E447" s="62" t="s">
        <v>50</v>
      </c>
      <c r="F447" s="11">
        <v>41</v>
      </c>
      <c r="G447" s="10"/>
      <c r="H447" s="95"/>
      <c r="I447" s="8" t="str">
        <f t="shared" si="34"/>
        <v>zero,00</v>
      </c>
      <c r="J447" s="9">
        <f t="shared" si="35"/>
        <v>0</v>
      </c>
    </row>
    <row r="448" spans="1:10" s="5" customFormat="1" ht="28.5" customHeight="1">
      <c r="A448" s="5">
        <v>320</v>
      </c>
      <c r="B448" s="61" t="s">
        <v>1067</v>
      </c>
      <c r="C448" s="8" t="s">
        <v>1068</v>
      </c>
      <c r="D448" s="8" t="s">
        <v>1069</v>
      </c>
      <c r="E448" s="62" t="s">
        <v>50</v>
      </c>
      <c r="F448" s="11">
        <v>12</v>
      </c>
      <c r="G448" s="10"/>
      <c r="H448" s="95"/>
      <c r="I448" s="8" t="str">
        <f t="shared" si="34"/>
        <v>zero,00</v>
      </c>
      <c r="J448" s="9">
        <f t="shared" si="35"/>
        <v>0</v>
      </c>
    </row>
    <row r="449" spans="1:10" s="5" customFormat="1" ht="28.5" customHeight="1">
      <c r="A449" s="5">
        <v>321</v>
      </c>
      <c r="B449" s="61">
        <v>2</v>
      </c>
      <c r="C449" s="8" t="s">
        <v>1070</v>
      </c>
      <c r="D449" s="8" t="s">
        <v>1071</v>
      </c>
      <c r="E449" s="62" t="s">
        <v>50</v>
      </c>
      <c r="F449" s="11">
        <v>1</v>
      </c>
      <c r="G449" s="10"/>
      <c r="H449" s="95"/>
      <c r="I449" s="8" t="str">
        <f t="shared" si="34"/>
        <v>zero,00</v>
      </c>
      <c r="J449" s="9">
        <f t="shared" si="35"/>
        <v>0</v>
      </c>
    </row>
    <row r="450" spans="1:10" s="5" customFormat="1" ht="28.5" customHeight="1">
      <c r="A450" s="5">
        <v>322</v>
      </c>
      <c r="B450" s="61">
        <v>3</v>
      </c>
      <c r="C450" s="8" t="s">
        <v>1072</v>
      </c>
      <c r="D450" s="8" t="s">
        <v>1073</v>
      </c>
      <c r="E450" s="62"/>
      <c r="F450" s="11"/>
      <c r="G450" s="15"/>
      <c r="H450" s="18"/>
      <c r="I450" s="8"/>
      <c r="J450" s="9"/>
    </row>
    <row r="451" spans="1:10" s="5" customFormat="1" ht="28.5" customHeight="1">
      <c r="A451" s="5">
        <v>323</v>
      </c>
      <c r="B451" s="61" t="s">
        <v>1074</v>
      </c>
      <c r="C451" s="8" t="s">
        <v>1075</v>
      </c>
      <c r="D451" s="8" t="s">
        <v>1076</v>
      </c>
      <c r="E451" s="62" t="s">
        <v>50</v>
      </c>
      <c r="F451" s="11">
        <v>1</v>
      </c>
      <c r="G451" s="10"/>
      <c r="H451" s="95"/>
      <c r="I451" s="8" t="str">
        <f>IF($G$1=2,inParole(H451),inWorten(H451))</f>
        <v>zero,00</v>
      </c>
      <c r="J451" s="9">
        <f t="shared" si="35"/>
        <v>0</v>
      </c>
    </row>
    <row r="452" spans="1:10" s="5" customFormat="1" ht="28.5" customHeight="1">
      <c r="A452" s="5">
        <v>324</v>
      </c>
      <c r="B452" s="61">
        <v>4</v>
      </c>
      <c r="C452" s="8" t="s">
        <v>1077</v>
      </c>
      <c r="D452" s="8" t="s">
        <v>1078</v>
      </c>
      <c r="E452" s="62" t="s">
        <v>50</v>
      </c>
      <c r="F452" s="11">
        <v>1</v>
      </c>
      <c r="G452" s="10"/>
      <c r="H452" s="95"/>
      <c r="I452" s="8" t="str">
        <f>IF($G$1=2,inParole(H452),inWorten(H452))</f>
        <v>zero,00</v>
      </c>
      <c r="J452" s="9">
        <f t="shared" si="35"/>
        <v>0</v>
      </c>
    </row>
    <row r="453" spans="1:10" s="5" customFormat="1" ht="28.5" customHeight="1">
      <c r="A453" s="5">
        <v>325</v>
      </c>
      <c r="B453" s="61">
        <v>5</v>
      </c>
      <c r="C453" s="8" t="s">
        <v>1079</v>
      </c>
      <c r="D453" s="8" t="s">
        <v>1080</v>
      </c>
      <c r="E453" s="62"/>
      <c r="F453" s="11"/>
      <c r="G453" s="15"/>
      <c r="H453" s="18"/>
      <c r="I453" s="8"/>
      <c r="J453" s="9"/>
    </row>
    <row r="454" spans="1:10" s="5" customFormat="1" ht="28.5" customHeight="1">
      <c r="A454" s="5">
        <v>326</v>
      </c>
      <c r="B454" s="61" t="s">
        <v>1081</v>
      </c>
      <c r="C454" s="8" t="s">
        <v>1082</v>
      </c>
      <c r="D454" s="8" t="s">
        <v>1083</v>
      </c>
      <c r="E454" s="62" t="s">
        <v>50</v>
      </c>
      <c r="F454" s="11">
        <v>1</v>
      </c>
      <c r="G454" s="10"/>
      <c r="H454" s="95"/>
      <c r="I454" s="8" t="str">
        <f aca="true" t="shared" si="36" ref="I454:I466">IF($G$1=2,inParole(H454),inWorten(H454))</f>
        <v>zero,00</v>
      </c>
      <c r="J454" s="9">
        <f t="shared" si="35"/>
        <v>0</v>
      </c>
    </row>
    <row r="455" spans="1:10" s="5" customFormat="1" ht="28.5" customHeight="1">
      <c r="A455" s="5">
        <v>327</v>
      </c>
      <c r="B455" s="61" t="s">
        <v>1084</v>
      </c>
      <c r="C455" s="8" t="s">
        <v>1085</v>
      </c>
      <c r="D455" s="8" t="s">
        <v>1086</v>
      </c>
      <c r="E455" s="62" t="s">
        <v>50</v>
      </c>
      <c r="F455" s="11">
        <v>1</v>
      </c>
      <c r="G455" s="10"/>
      <c r="H455" s="95"/>
      <c r="I455" s="8" t="str">
        <f t="shared" si="36"/>
        <v>zero,00</v>
      </c>
      <c r="J455" s="9">
        <f t="shared" si="35"/>
        <v>0</v>
      </c>
    </row>
    <row r="456" spans="1:10" s="5" customFormat="1" ht="28.5" customHeight="1">
      <c r="A456" s="5">
        <v>328</v>
      </c>
      <c r="B456" s="61">
        <v>6</v>
      </c>
      <c r="C456" s="8" t="s">
        <v>1087</v>
      </c>
      <c r="D456" s="8" t="s">
        <v>1088</v>
      </c>
      <c r="E456" s="62" t="s">
        <v>50</v>
      </c>
      <c r="F456" s="11">
        <v>120</v>
      </c>
      <c r="G456" s="10"/>
      <c r="H456" s="95"/>
      <c r="I456" s="8" t="str">
        <f t="shared" si="36"/>
        <v>zero,00</v>
      </c>
      <c r="J456" s="9">
        <f t="shared" si="35"/>
        <v>0</v>
      </c>
    </row>
    <row r="457" spans="1:10" s="5" customFormat="1" ht="28.5" customHeight="1">
      <c r="A457" s="5">
        <v>329</v>
      </c>
      <c r="B457" s="61">
        <v>7</v>
      </c>
      <c r="C457" s="8" t="s">
        <v>1089</v>
      </c>
      <c r="D457" s="8" t="s">
        <v>1090</v>
      </c>
      <c r="E457" s="62" t="s">
        <v>50</v>
      </c>
      <c r="F457" s="11">
        <v>2</v>
      </c>
      <c r="G457" s="10"/>
      <c r="H457" s="95"/>
      <c r="I457" s="8" t="str">
        <f t="shared" si="36"/>
        <v>zero,00</v>
      </c>
      <c r="J457" s="9">
        <f t="shared" si="35"/>
        <v>0</v>
      </c>
    </row>
    <row r="458" spans="1:10" s="5" customFormat="1" ht="28.5" customHeight="1">
      <c r="A458" s="5">
        <v>330</v>
      </c>
      <c r="B458" s="61">
        <v>8</v>
      </c>
      <c r="C458" s="8" t="s">
        <v>1091</v>
      </c>
      <c r="D458" s="8" t="s">
        <v>1092</v>
      </c>
      <c r="E458" s="62" t="s">
        <v>50</v>
      </c>
      <c r="F458" s="11">
        <v>41</v>
      </c>
      <c r="G458" s="10"/>
      <c r="H458" s="95"/>
      <c r="I458" s="8" t="str">
        <f t="shared" si="36"/>
        <v>zero,00</v>
      </c>
      <c r="J458" s="9">
        <f t="shared" si="35"/>
        <v>0</v>
      </c>
    </row>
    <row r="459" spans="1:10" s="5" customFormat="1" ht="28.5" customHeight="1">
      <c r="A459" s="5">
        <v>331</v>
      </c>
      <c r="B459" s="61">
        <v>9</v>
      </c>
      <c r="C459" s="8" t="s">
        <v>1093</v>
      </c>
      <c r="D459" s="8" t="s">
        <v>1094</v>
      </c>
      <c r="E459" s="62" t="s">
        <v>50</v>
      </c>
      <c r="F459" s="11">
        <v>3</v>
      </c>
      <c r="G459" s="10"/>
      <c r="H459" s="95"/>
      <c r="I459" s="8" t="str">
        <f t="shared" si="36"/>
        <v>zero,00</v>
      </c>
      <c r="J459" s="9">
        <f t="shared" si="35"/>
        <v>0</v>
      </c>
    </row>
    <row r="460" spans="1:10" s="5" customFormat="1" ht="28.5" customHeight="1">
      <c r="A460" s="5">
        <v>332</v>
      </c>
      <c r="B460" s="61">
        <v>10</v>
      </c>
      <c r="C460" s="8" t="s">
        <v>1095</v>
      </c>
      <c r="D460" s="8" t="s">
        <v>1096</v>
      </c>
      <c r="E460" s="62" t="s">
        <v>50</v>
      </c>
      <c r="F460" s="11">
        <v>2</v>
      </c>
      <c r="G460" s="10"/>
      <c r="H460" s="95"/>
      <c r="I460" s="8" t="str">
        <f t="shared" si="36"/>
        <v>zero,00</v>
      </c>
      <c r="J460" s="9">
        <f t="shared" si="35"/>
        <v>0</v>
      </c>
    </row>
    <row r="461" spans="1:10" s="5" customFormat="1" ht="28.5" customHeight="1">
      <c r="A461" s="5">
        <v>333</v>
      </c>
      <c r="B461" s="61">
        <v>11</v>
      </c>
      <c r="C461" s="8" t="s">
        <v>1097</v>
      </c>
      <c r="D461" s="8" t="s">
        <v>1098</v>
      </c>
      <c r="E461" s="62" t="s">
        <v>50</v>
      </c>
      <c r="F461" s="11">
        <v>38</v>
      </c>
      <c r="G461" s="10"/>
      <c r="H461" s="95"/>
      <c r="I461" s="8" t="str">
        <f t="shared" si="36"/>
        <v>zero,00</v>
      </c>
      <c r="J461" s="9">
        <f t="shared" si="35"/>
        <v>0</v>
      </c>
    </row>
    <row r="462" spans="1:10" s="5" customFormat="1" ht="28.5" customHeight="1">
      <c r="A462" s="5">
        <v>334</v>
      </c>
      <c r="B462" s="61">
        <v>12</v>
      </c>
      <c r="C462" s="8" t="s">
        <v>1099</v>
      </c>
      <c r="D462" s="8" t="s">
        <v>1100</v>
      </c>
      <c r="E462" s="62" t="s">
        <v>50</v>
      </c>
      <c r="F462" s="11">
        <v>38</v>
      </c>
      <c r="G462" s="10"/>
      <c r="H462" s="95"/>
      <c r="I462" s="8" t="str">
        <f t="shared" si="36"/>
        <v>zero,00</v>
      </c>
      <c r="J462" s="9">
        <f t="shared" si="35"/>
        <v>0</v>
      </c>
    </row>
    <row r="463" spans="1:10" s="5" customFormat="1" ht="28.5" customHeight="1">
      <c r="A463" s="5">
        <v>335</v>
      </c>
      <c r="B463" s="61">
        <v>13</v>
      </c>
      <c r="C463" s="8" t="s">
        <v>1101</v>
      </c>
      <c r="D463" s="8" t="s">
        <v>1102</v>
      </c>
      <c r="E463" s="62" t="s">
        <v>50</v>
      </c>
      <c r="F463" s="11">
        <v>3</v>
      </c>
      <c r="G463" s="10"/>
      <c r="H463" s="95"/>
      <c r="I463" s="8" t="str">
        <f t="shared" si="36"/>
        <v>zero,00</v>
      </c>
      <c r="J463" s="9">
        <f t="shared" si="35"/>
        <v>0</v>
      </c>
    </row>
    <row r="464" spans="1:10" s="5" customFormat="1" ht="28.5" customHeight="1">
      <c r="A464" s="5">
        <v>336</v>
      </c>
      <c r="B464" s="61">
        <v>14</v>
      </c>
      <c r="C464" s="8" t="s">
        <v>1103</v>
      </c>
      <c r="D464" s="8" t="s">
        <v>1104</v>
      </c>
      <c r="E464" s="62" t="s">
        <v>50</v>
      </c>
      <c r="F464" s="11">
        <v>1</v>
      </c>
      <c r="G464" s="10"/>
      <c r="H464" s="95"/>
      <c r="I464" s="8" t="str">
        <f t="shared" si="36"/>
        <v>zero,00</v>
      </c>
      <c r="J464" s="9">
        <f t="shared" si="35"/>
        <v>0</v>
      </c>
    </row>
    <row r="465" spans="1:10" s="5" customFormat="1" ht="28.5" customHeight="1">
      <c r="A465" s="5">
        <v>337</v>
      </c>
      <c r="B465" s="61">
        <v>15</v>
      </c>
      <c r="C465" s="8" t="s">
        <v>1105</v>
      </c>
      <c r="D465" s="8" t="s">
        <v>1106</v>
      </c>
      <c r="E465" s="62" t="s">
        <v>50</v>
      </c>
      <c r="F465" s="11">
        <v>1</v>
      </c>
      <c r="G465" s="10"/>
      <c r="H465" s="95"/>
      <c r="I465" s="8" t="str">
        <f t="shared" si="36"/>
        <v>zero,00</v>
      </c>
      <c r="J465" s="9">
        <f t="shared" si="35"/>
        <v>0</v>
      </c>
    </row>
    <row r="466" spans="1:10" s="5" customFormat="1" ht="28.5" customHeight="1">
      <c r="A466" s="19">
        <v>338</v>
      </c>
      <c r="B466" s="64" t="s">
        <v>1107</v>
      </c>
      <c r="C466" s="22" t="s">
        <v>1108</v>
      </c>
      <c r="D466" s="22" t="s">
        <v>1109</v>
      </c>
      <c r="E466" s="69" t="s">
        <v>50</v>
      </c>
      <c r="F466" s="20">
        <v>126</v>
      </c>
      <c r="G466" s="21"/>
      <c r="H466" s="96"/>
      <c r="I466" s="22" t="str">
        <f t="shared" si="36"/>
        <v>zero,00</v>
      </c>
      <c r="J466" s="23">
        <f t="shared" si="35"/>
        <v>0</v>
      </c>
    </row>
    <row r="467" spans="2:10" s="5" customFormat="1" ht="31.5" customHeight="1">
      <c r="B467" s="61"/>
      <c r="C467" s="65" t="s">
        <v>1110</v>
      </c>
      <c r="D467" s="65" t="s">
        <v>1111</v>
      </c>
      <c r="E467" s="63"/>
      <c r="F467" s="11"/>
      <c r="G467" s="15"/>
      <c r="H467" s="18"/>
      <c r="I467" s="8"/>
      <c r="J467" s="24">
        <f>SUM(J439:J466)</f>
        <v>0</v>
      </c>
    </row>
    <row r="468" spans="1:10" s="5" customFormat="1" ht="28.5" customHeight="1">
      <c r="A468" s="75"/>
      <c r="B468" s="75"/>
      <c r="C468" s="75"/>
      <c r="D468" s="17"/>
      <c r="E468" s="76"/>
      <c r="F468" s="75"/>
      <c r="G468" s="15"/>
      <c r="H468" s="77"/>
      <c r="I468" s="8"/>
      <c r="J468" s="9"/>
    </row>
    <row r="469" spans="1:10" s="5" customFormat="1" ht="33" customHeight="1">
      <c r="A469" s="31"/>
      <c r="B469" s="60" t="s">
        <v>32</v>
      </c>
      <c r="C469" s="25" t="s">
        <v>1112</v>
      </c>
      <c r="D469" s="25" t="s">
        <v>1113</v>
      </c>
      <c r="E469" s="63"/>
      <c r="F469" s="11"/>
      <c r="G469" s="15"/>
      <c r="H469" s="18"/>
      <c r="I469" s="8"/>
      <c r="J469" s="9"/>
    </row>
    <row r="470" spans="1:10" s="5" customFormat="1" ht="28.5" customHeight="1">
      <c r="A470" s="5">
        <v>339</v>
      </c>
      <c r="B470" s="61">
        <v>1</v>
      </c>
      <c r="C470" s="8" t="s">
        <v>1114</v>
      </c>
      <c r="D470" s="8" t="s">
        <v>1115</v>
      </c>
      <c r="E470" s="62" t="s">
        <v>50</v>
      </c>
      <c r="F470" s="11">
        <v>3</v>
      </c>
      <c r="G470" s="10"/>
      <c r="H470" s="95"/>
      <c r="I470" s="8" t="str">
        <f aca="true" t="shared" si="37" ref="I470:I480">IF($G$1=2,inParole(H470),inWorten(H470))</f>
        <v>zero,00</v>
      </c>
      <c r="J470" s="9">
        <f aca="true" t="shared" si="38" ref="J470:J480">IF(G470=0,F470*H470,G470*H470)</f>
        <v>0</v>
      </c>
    </row>
    <row r="471" spans="1:10" s="5" customFormat="1" ht="28.5" customHeight="1">
      <c r="A471" s="5">
        <v>340</v>
      </c>
      <c r="B471" s="61">
        <v>2</v>
      </c>
      <c r="C471" s="8" t="s">
        <v>1116</v>
      </c>
      <c r="D471" s="8" t="s">
        <v>1117</v>
      </c>
      <c r="E471" s="62" t="s">
        <v>50</v>
      </c>
      <c r="F471" s="11">
        <v>2</v>
      </c>
      <c r="G471" s="10"/>
      <c r="H471" s="95"/>
      <c r="I471" s="8" t="str">
        <f t="shared" si="37"/>
        <v>zero,00</v>
      </c>
      <c r="J471" s="9">
        <f t="shared" si="38"/>
        <v>0</v>
      </c>
    </row>
    <row r="472" spans="1:10" s="5" customFormat="1" ht="28.5" customHeight="1">
      <c r="A472" s="5">
        <v>341</v>
      </c>
      <c r="B472" s="61">
        <v>3</v>
      </c>
      <c r="C472" s="8" t="s">
        <v>1118</v>
      </c>
      <c r="D472" s="8" t="s">
        <v>1119</v>
      </c>
      <c r="E472" s="62" t="s">
        <v>50</v>
      </c>
      <c r="F472" s="11">
        <v>38</v>
      </c>
      <c r="G472" s="10"/>
      <c r="H472" s="95"/>
      <c r="I472" s="8" t="str">
        <f t="shared" si="37"/>
        <v>zero,00</v>
      </c>
      <c r="J472" s="9">
        <f t="shared" si="38"/>
        <v>0</v>
      </c>
    </row>
    <row r="473" spans="1:10" s="5" customFormat="1" ht="28.5" customHeight="1">
      <c r="A473" s="5">
        <v>342</v>
      </c>
      <c r="B473" s="61">
        <v>4</v>
      </c>
      <c r="C473" s="8" t="s">
        <v>1120</v>
      </c>
      <c r="D473" s="8" t="s">
        <v>1121</v>
      </c>
      <c r="E473" s="62" t="s">
        <v>24</v>
      </c>
      <c r="F473" s="11">
        <v>1</v>
      </c>
      <c r="G473" s="10"/>
      <c r="H473" s="95"/>
      <c r="I473" s="8" t="str">
        <f t="shared" si="37"/>
        <v>zero,00</v>
      </c>
      <c r="J473" s="9">
        <f t="shared" si="38"/>
        <v>0</v>
      </c>
    </row>
    <row r="474" spans="1:10" s="5" customFormat="1" ht="28.5" customHeight="1">
      <c r="A474" s="5">
        <v>343</v>
      </c>
      <c r="B474" s="61">
        <v>5</v>
      </c>
      <c r="C474" s="8" t="s">
        <v>1122</v>
      </c>
      <c r="D474" s="8" t="s">
        <v>1123</v>
      </c>
      <c r="E474" s="62" t="s">
        <v>50</v>
      </c>
      <c r="F474" s="11">
        <v>1</v>
      </c>
      <c r="G474" s="10"/>
      <c r="H474" s="95"/>
      <c r="I474" s="8" t="str">
        <f t="shared" si="37"/>
        <v>zero,00</v>
      </c>
      <c r="J474" s="9">
        <f t="shared" si="38"/>
        <v>0</v>
      </c>
    </row>
    <row r="475" spans="1:10" s="5" customFormat="1" ht="28.5" customHeight="1">
      <c r="A475" s="5">
        <v>344</v>
      </c>
      <c r="B475" s="61">
        <v>6</v>
      </c>
      <c r="C475" s="8" t="s">
        <v>1124</v>
      </c>
      <c r="D475" s="8" t="s">
        <v>1125</v>
      </c>
      <c r="E475" s="62" t="s">
        <v>50</v>
      </c>
      <c r="F475" s="11">
        <v>1</v>
      </c>
      <c r="G475" s="10"/>
      <c r="H475" s="95"/>
      <c r="I475" s="8" t="str">
        <f t="shared" si="37"/>
        <v>zero,00</v>
      </c>
      <c r="J475" s="9">
        <f t="shared" si="38"/>
        <v>0</v>
      </c>
    </row>
    <row r="476" spans="1:10" s="5" customFormat="1" ht="28.5" customHeight="1">
      <c r="A476" s="5">
        <v>345</v>
      </c>
      <c r="B476" s="61">
        <v>7</v>
      </c>
      <c r="C476" s="8" t="s">
        <v>1126</v>
      </c>
      <c r="D476" s="8" t="s">
        <v>1127</v>
      </c>
      <c r="E476" s="62" t="s">
        <v>50</v>
      </c>
      <c r="F476" s="11">
        <v>1</v>
      </c>
      <c r="G476" s="10"/>
      <c r="H476" s="95"/>
      <c r="I476" s="8" t="str">
        <f t="shared" si="37"/>
        <v>zero,00</v>
      </c>
      <c r="J476" s="9">
        <f t="shared" si="38"/>
        <v>0</v>
      </c>
    </row>
    <row r="477" spans="1:10" s="5" customFormat="1" ht="28.5" customHeight="1">
      <c r="A477" s="5">
        <v>346</v>
      </c>
      <c r="B477" s="61">
        <v>8</v>
      </c>
      <c r="C477" s="8" t="s">
        <v>1128</v>
      </c>
      <c r="D477" s="8" t="s">
        <v>1129</v>
      </c>
      <c r="E477" s="62" t="s">
        <v>50</v>
      </c>
      <c r="F477" s="11">
        <v>3</v>
      </c>
      <c r="G477" s="10"/>
      <c r="H477" s="95"/>
      <c r="I477" s="8" t="str">
        <f t="shared" si="37"/>
        <v>zero,00</v>
      </c>
      <c r="J477" s="9">
        <f t="shared" si="38"/>
        <v>0</v>
      </c>
    </row>
    <row r="478" spans="1:10" s="5" customFormat="1" ht="28.5" customHeight="1">
      <c r="A478" s="5">
        <v>347</v>
      </c>
      <c r="B478" s="61">
        <v>9</v>
      </c>
      <c r="C478" s="8" t="s">
        <v>1130</v>
      </c>
      <c r="D478" s="8" t="s">
        <v>1131</v>
      </c>
      <c r="E478" s="62" t="s">
        <v>50</v>
      </c>
      <c r="F478" s="11">
        <v>41</v>
      </c>
      <c r="G478" s="10"/>
      <c r="H478" s="95"/>
      <c r="I478" s="8" t="str">
        <f t="shared" si="37"/>
        <v>zero,00</v>
      </c>
      <c r="J478" s="9">
        <f t="shared" si="38"/>
        <v>0</v>
      </c>
    </row>
    <row r="479" spans="1:10" s="5" customFormat="1" ht="28.5" customHeight="1">
      <c r="A479" s="5">
        <v>348</v>
      </c>
      <c r="B479" s="61">
        <v>10</v>
      </c>
      <c r="C479" s="8" t="s">
        <v>1132</v>
      </c>
      <c r="D479" s="8" t="s">
        <v>1133</v>
      </c>
      <c r="E479" s="62" t="s">
        <v>50</v>
      </c>
      <c r="F479" s="11">
        <v>3</v>
      </c>
      <c r="G479" s="10"/>
      <c r="H479" s="95"/>
      <c r="I479" s="8" t="str">
        <f t="shared" si="37"/>
        <v>zero,00</v>
      </c>
      <c r="J479" s="9">
        <f t="shared" si="38"/>
        <v>0</v>
      </c>
    </row>
    <row r="480" spans="1:10" s="5" customFormat="1" ht="28.5" customHeight="1">
      <c r="A480" s="19">
        <v>349</v>
      </c>
      <c r="B480" s="64">
        <v>11</v>
      </c>
      <c r="C480" s="22" t="s">
        <v>1134</v>
      </c>
      <c r="D480" s="22" t="s">
        <v>1135</v>
      </c>
      <c r="E480" s="69" t="s">
        <v>24</v>
      </c>
      <c r="F480" s="20">
        <v>1</v>
      </c>
      <c r="G480" s="21"/>
      <c r="H480" s="96"/>
      <c r="I480" s="22" t="str">
        <f t="shared" si="37"/>
        <v>zero,00</v>
      </c>
      <c r="J480" s="23">
        <f t="shared" si="38"/>
        <v>0</v>
      </c>
    </row>
    <row r="481" spans="2:10" s="5" customFormat="1" ht="28.5" customHeight="1">
      <c r="B481" s="61"/>
      <c r="C481" s="65" t="s">
        <v>1136</v>
      </c>
      <c r="D481" s="65" t="s">
        <v>1137</v>
      </c>
      <c r="E481" s="63"/>
      <c r="F481" s="11"/>
      <c r="G481" s="15"/>
      <c r="H481" s="18"/>
      <c r="I481" s="8"/>
      <c r="J481" s="24">
        <f>SUM(J470:J480)</f>
        <v>0</v>
      </c>
    </row>
    <row r="482" spans="1:10" s="5" customFormat="1" ht="28.5" customHeight="1">
      <c r="A482" s="75"/>
      <c r="B482" s="75"/>
      <c r="C482" s="75"/>
      <c r="D482" s="17"/>
      <c r="E482" s="76"/>
      <c r="F482" s="75"/>
      <c r="G482" s="15"/>
      <c r="H482" s="77"/>
      <c r="I482" s="8"/>
      <c r="J482" s="9"/>
    </row>
    <row r="483" spans="1:10" s="5" customFormat="1" ht="28.5" customHeight="1">
      <c r="A483" s="31"/>
      <c r="B483" s="60" t="s">
        <v>35</v>
      </c>
      <c r="C483" s="25" t="s">
        <v>1138</v>
      </c>
      <c r="D483" s="25" t="s">
        <v>1139</v>
      </c>
      <c r="E483" s="63"/>
      <c r="F483" s="11"/>
      <c r="G483" s="15"/>
      <c r="H483" s="18"/>
      <c r="I483" s="8"/>
      <c r="J483" s="9"/>
    </row>
    <row r="484" spans="1:10" s="5" customFormat="1" ht="28.5" customHeight="1">
      <c r="A484" s="5">
        <v>350</v>
      </c>
      <c r="B484" s="61">
        <v>1</v>
      </c>
      <c r="C484" s="8" t="s">
        <v>1140</v>
      </c>
      <c r="D484" s="8" t="s">
        <v>1141</v>
      </c>
      <c r="E484" s="62" t="s">
        <v>50</v>
      </c>
      <c r="F484" s="11">
        <v>9</v>
      </c>
      <c r="G484" s="10"/>
      <c r="H484" s="95"/>
      <c r="I484" s="8" t="str">
        <f>IF($G$1=2,inParole(H484),inWorten(H484))</f>
        <v>zero,00</v>
      </c>
      <c r="J484" s="9">
        <f>IF(G484=0,F484*H484,G484*H484)</f>
        <v>0</v>
      </c>
    </row>
    <row r="485" spans="1:10" s="5" customFormat="1" ht="28.5" customHeight="1">
      <c r="A485" s="5">
        <v>351</v>
      </c>
      <c r="B485" s="61">
        <v>2</v>
      </c>
      <c r="C485" s="8" t="s">
        <v>1142</v>
      </c>
      <c r="D485" s="8" t="s">
        <v>1143</v>
      </c>
      <c r="E485" s="62" t="s">
        <v>50</v>
      </c>
      <c r="F485" s="11">
        <v>1</v>
      </c>
      <c r="G485" s="10"/>
      <c r="H485" s="95"/>
      <c r="I485" s="8" t="str">
        <f>IF($G$1=2,inParole(H485),inWorten(H485))</f>
        <v>zero,00</v>
      </c>
      <c r="J485" s="9">
        <f>IF(G485=0,F485*H485,G485*H485)</f>
        <v>0</v>
      </c>
    </row>
    <row r="486" spans="1:10" s="5" customFormat="1" ht="28.5" customHeight="1">
      <c r="A486" s="5">
        <v>352</v>
      </c>
      <c r="B486" s="61">
        <v>3</v>
      </c>
      <c r="C486" s="8" t="s">
        <v>1144</v>
      </c>
      <c r="D486" s="8" t="s">
        <v>1145</v>
      </c>
      <c r="E486" s="62" t="s">
        <v>50</v>
      </c>
      <c r="F486" s="11">
        <v>1</v>
      </c>
      <c r="G486" s="10"/>
      <c r="H486" s="95"/>
      <c r="I486" s="8" t="str">
        <f>IF($G$1=2,inParole(H486),inWorten(H486))</f>
        <v>zero,00</v>
      </c>
      <c r="J486" s="9">
        <f>IF(G486=0,F486*H486,G486*H486)</f>
        <v>0</v>
      </c>
    </row>
    <row r="487" spans="1:10" s="5" customFormat="1" ht="28.5" customHeight="1">
      <c r="A487" s="5">
        <v>353</v>
      </c>
      <c r="B487" s="61">
        <v>4</v>
      </c>
      <c r="C487" s="8" t="s">
        <v>1146</v>
      </c>
      <c r="D487" s="8" t="s">
        <v>1147</v>
      </c>
      <c r="E487" s="62" t="s">
        <v>24</v>
      </c>
      <c r="F487" s="11">
        <v>1</v>
      </c>
      <c r="G487" s="10"/>
      <c r="H487" s="95"/>
      <c r="I487" s="8" t="str">
        <f>IF($G$1=2,inParole(H487),inWorten(H487))</f>
        <v>zero,00</v>
      </c>
      <c r="J487" s="9">
        <f>IF(G487=0,F487*H487,G487*H487)</f>
        <v>0</v>
      </c>
    </row>
    <row r="488" spans="1:10" s="5" customFormat="1" ht="28.5" customHeight="1">
      <c r="A488" s="19">
        <v>354</v>
      </c>
      <c r="B488" s="64">
        <v>5</v>
      </c>
      <c r="C488" s="22" t="s">
        <v>1148</v>
      </c>
      <c r="D488" s="22" t="s">
        <v>1149</v>
      </c>
      <c r="E488" s="69" t="s">
        <v>50</v>
      </c>
      <c r="F488" s="20">
        <v>9</v>
      </c>
      <c r="G488" s="21"/>
      <c r="H488" s="96"/>
      <c r="I488" s="22" t="str">
        <f>IF($G$1=2,inParole(H488),inWorten(H488))</f>
        <v>zero,00</v>
      </c>
      <c r="J488" s="23">
        <f>IF(G488=0,F488*H488,G488*H488)</f>
        <v>0</v>
      </c>
    </row>
    <row r="489" spans="2:10" s="5" customFormat="1" ht="32.25" customHeight="1">
      <c r="B489" s="61"/>
      <c r="C489" s="65" t="s">
        <v>1150</v>
      </c>
      <c r="D489" s="65" t="s">
        <v>1151</v>
      </c>
      <c r="E489" s="63"/>
      <c r="F489" s="11"/>
      <c r="G489" s="15"/>
      <c r="H489" s="18"/>
      <c r="I489" s="8"/>
      <c r="J489" s="24">
        <f>SUM(J484:J488)</f>
        <v>0</v>
      </c>
    </row>
    <row r="490" spans="1:10" s="5" customFormat="1" ht="28.5" customHeight="1">
      <c r="A490" s="75"/>
      <c r="B490" s="75"/>
      <c r="C490" s="75"/>
      <c r="D490" s="17"/>
      <c r="E490" s="76"/>
      <c r="F490" s="75"/>
      <c r="G490" s="15"/>
      <c r="H490" s="77"/>
      <c r="I490" s="8"/>
      <c r="J490" s="9"/>
    </row>
    <row r="491" spans="1:10" s="5" customFormat="1" ht="28.5" customHeight="1">
      <c r="A491" s="31"/>
      <c r="B491" s="60" t="s">
        <v>38</v>
      </c>
      <c r="C491" s="25" t="s">
        <v>1152</v>
      </c>
      <c r="D491" s="25" t="s">
        <v>1153</v>
      </c>
      <c r="E491" s="63"/>
      <c r="F491" s="11"/>
      <c r="G491" s="15"/>
      <c r="H491" s="18"/>
      <c r="I491" s="8"/>
      <c r="J491" s="9"/>
    </row>
    <row r="492" spans="1:10" s="5" customFormat="1" ht="28.5" customHeight="1">
      <c r="A492" s="5">
        <v>355</v>
      </c>
      <c r="B492" s="61">
        <v>1</v>
      </c>
      <c r="C492" s="8" t="s">
        <v>1154</v>
      </c>
      <c r="D492" s="8" t="s">
        <v>1155</v>
      </c>
      <c r="E492" s="62" t="s">
        <v>175</v>
      </c>
      <c r="F492" s="11">
        <v>110</v>
      </c>
      <c r="G492" s="10"/>
      <c r="H492" s="95"/>
      <c r="I492" s="8" t="str">
        <f>IF($G$1=2,inParole(H492),inWorten(H492))</f>
        <v>zero,00</v>
      </c>
      <c r="J492" s="9">
        <f>IF(G492=0,F492*H492,G492*H492)</f>
        <v>0</v>
      </c>
    </row>
    <row r="493" spans="1:10" s="5" customFormat="1" ht="28.5" customHeight="1">
      <c r="A493" s="5">
        <v>356</v>
      </c>
      <c r="B493" s="61">
        <v>2</v>
      </c>
      <c r="C493" s="8" t="s">
        <v>1156</v>
      </c>
      <c r="D493" s="8" t="s">
        <v>1157</v>
      </c>
      <c r="E493" s="62" t="s">
        <v>50</v>
      </c>
      <c r="F493" s="11">
        <v>5</v>
      </c>
      <c r="G493" s="10"/>
      <c r="H493" s="95"/>
      <c r="I493" s="8" t="str">
        <f>IF($G$1=2,inParole(H493),inWorten(H493))</f>
        <v>zero,00</v>
      </c>
      <c r="J493" s="9">
        <f>IF(G493=0,F493*H493,G493*H493)</f>
        <v>0</v>
      </c>
    </row>
    <row r="494" spans="1:10" s="5" customFormat="1" ht="28.5" customHeight="1">
      <c r="A494" s="5">
        <v>357</v>
      </c>
      <c r="B494" s="61">
        <v>3</v>
      </c>
      <c r="C494" s="8" t="s">
        <v>1158</v>
      </c>
      <c r="D494" s="8" t="s">
        <v>1159</v>
      </c>
      <c r="E494" s="62" t="s">
        <v>175</v>
      </c>
      <c r="F494" s="11">
        <v>190</v>
      </c>
      <c r="G494" s="10"/>
      <c r="H494" s="95"/>
      <c r="I494" s="8" t="str">
        <f>IF($G$1=2,inParole(H494),inWorten(H494))</f>
        <v>zero,00</v>
      </c>
      <c r="J494" s="9">
        <f>IF(G494=0,F494*H494,G494*H494)</f>
        <v>0</v>
      </c>
    </row>
    <row r="495" spans="1:10" s="5" customFormat="1" ht="28.5" customHeight="1">
      <c r="A495" s="5">
        <v>358</v>
      </c>
      <c r="B495" s="61">
        <v>4</v>
      </c>
      <c r="C495" s="8" t="s">
        <v>1160</v>
      </c>
      <c r="D495" s="8" t="s">
        <v>1161</v>
      </c>
      <c r="E495" s="62" t="s">
        <v>50</v>
      </c>
      <c r="F495" s="11">
        <v>6</v>
      </c>
      <c r="G495" s="10"/>
      <c r="H495" s="95"/>
      <c r="I495" s="8" t="str">
        <f>IF($G$1=2,inParole(H495),inWorten(H495))</f>
        <v>zero,00</v>
      </c>
      <c r="J495" s="9">
        <f>IF(G495=0,F495*H495,G495*H495)</f>
        <v>0</v>
      </c>
    </row>
    <row r="496" spans="1:10" s="5" customFormat="1" ht="28.5" customHeight="1">
      <c r="A496" s="19">
        <v>359</v>
      </c>
      <c r="B496" s="64">
        <v>5</v>
      </c>
      <c r="C496" s="22" t="s">
        <v>1162</v>
      </c>
      <c r="D496" s="22" t="s">
        <v>1163</v>
      </c>
      <c r="E496" s="69" t="s">
        <v>50</v>
      </c>
      <c r="F496" s="20">
        <v>1</v>
      </c>
      <c r="G496" s="21"/>
      <c r="H496" s="96"/>
      <c r="I496" s="22" t="str">
        <f>IF($G$1=2,inParole(H496),inWorten(H496))</f>
        <v>zero,00</v>
      </c>
      <c r="J496" s="23">
        <f>IF(G496=0,F496*H496,G496*H496)</f>
        <v>0</v>
      </c>
    </row>
    <row r="497" spans="2:10" s="5" customFormat="1" ht="28.5" customHeight="1">
      <c r="B497" s="61"/>
      <c r="C497" s="65" t="s">
        <v>1150</v>
      </c>
      <c r="D497" s="65" t="s">
        <v>1164</v>
      </c>
      <c r="E497" s="63"/>
      <c r="F497" s="11"/>
      <c r="G497" s="15"/>
      <c r="H497" s="18"/>
      <c r="I497" s="8"/>
      <c r="J497" s="24">
        <f>SUM(J492:J496)</f>
        <v>0</v>
      </c>
    </row>
    <row r="498" spans="1:10" s="5" customFormat="1" ht="28.5" customHeight="1">
      <c r="A498" s="42"/>
      <c r="B498" s="81"/>
      <c r="C498" s="42"/>
      <c r="D498" s="17"/>
      <c r="E498" s="82"/>
      <c r="F498" s="42"/>
      <c r="G498" s="15"/>
      <c r="H498" s="83"/>
      <c r="I498" s="8"/>
      <c r="J498" s="9"/>
    </row>
    <row r="499" spans="1:10" s="5" customFormat="1" ht="31.5" customHeight="1">
      <c r="A499" s="31"/>
      <c r="B499" s="60" t="s">
        <v>41</v>
      </c>
      <c r="C499" s="25" t="s">
        <v>1165</v>
      </c>
      <c r="D499" s="25" t="s">
        <v>1166</v>
      </c>
      <c r="E499" s="63"/>
      <c r="F499" s="11"/>
      <c r="G499" s="15"/>
      <c r="H499" s="18"/>
      <c r="I499" s="8"/>
      <c r="J499" s="9"/>
    </row>
    <row r="500" spans="1:10" s="5" customFormat="1" ht="28.5" customHeight="1">
      <c r="A500" s="5">
        <v>360</v>
      </c>
      <c r="B500" s="61">
        <v>1</v>
      </c>
      <c r="C500" s="8" t="s">
        <v>1167</v>
      </c>
      <c r="D500" s="8" t="s">
        <v>1168</v>
      </c>
      <c r="E500" s="62" t="s">
        <v>24</v>
      </c>
      <c r="F500" s="11">
        <v>1</v>
      </c>
      <c r="G500" s="10"/>
      <c r="H500" s="95"/>
      <c r="I500" s="8" t="str">
        <f>IF($G$1=2,inParole(H500),inWorten(H500))</f>
        <v>zero,00</v>
      </c>
      <c r="J500" s="9">
        <f>IF(G500=0,F500*H500,G500*H500)</f>
        <v>0</v>
      </c>
    </row>
    <row r="501" spans="1:10" s="5" customFormat="1" ht="28.5" customHeight="1">
      <c r="A501" s="19">
        <v>361</v>
      </c>
      <c r="B501" s="64">
        <v>2</v>
      </c>
      <c r="C501" s="22" t="s">
        <v>1169</v>
      </c>
      <c r="D501" s="22" t="s">
        <v>1170</v>
      </c>
      <c r="E501" s="69" t="s">
        <v>50</v>
      </c>
      <c r="F501" s="20">
        <v>1</v>
      </c>
      <c r="G501" s="21"/>
      <c r="H501" s="96"/>
      <c r="I501" s="22" t="str">
        <f>IF($G$1=2,inParole(H501),inWorten(H501))</f>
        <v>zero,00</v>
      </c>
      <c r="J501" s="23">
        <f>IF(G501=0,F501*H501,G501*H501)</f>
        <v>0</v>
      </c>
    </row>
    <row r="502" spans="2:10" s="5" customFormat="1" ht="33" customHeight="1">
      <c r="B502" s="61"/>
      <c r="C502" s="65" t="s">
        <v>1171</v>
      </c>
      <c r="D502" s="65" t="s">
        <v>1172</v>
      </c>
      <c r="E502" s="63"/>
      <c r="F502" s="11"/>
      <c r="G502" s="15"/>
      <c r="H502" s="18"/>
      <c r="I502" s="8"/>
      <c r="J502" s="24">
        <f>SUM(J500:J501)</f>
        <v>0</v>
      </c>
    </row>
    <row r="503" spans="1:10" s="5" customFormat="1" ht="28.5" customHeight="1">
      <c r="A503" s="75"/>
      <c r="B503" s="75"/>
      <c r="C503" s="75"/>
      <c r="D503" s="17"/>
      <c r="E503" s="76"/>
      <c r="F503" s="75"/>
      <c r="G503" s="15"/>
      <c r="H503" s="77"/>
      <c r="I503" s="8"/>
      <c r="J503" s="9"/>
    </row>
    <row r="504" spans="1:10" s="5" customFormat="1" ht="28.5" customHeight="1">
      <c r="A504" s="84"/>
      <c r="B504" s="60" t="s">
        <v>44</v>
      </c>
      <c r="C504" s="25" t="s">
        <v>1173</v>
      </c>
      <c r="D504" s="25" t="s">
        <v>1174</v>
      </c>
      <c r="E504" s="85"/>
      <c r="F504" s="84"/>
      <c r="G504" s="15"/>
      <c r="H504" s="77"/>
      <c r="I504" s="8"/>
      <c r="J504" s="9"/>
    </row>
    <row r="505" spans="1:10" s="5" customFormat="1" ht="28.5" customHeight="1">
      <c r="A505" s="5">
        <v>362</v>
      </c>
      <c r="B505" s="61">
        <v>1</v>
      </c>
      <c r="C505" s="8" t="s">
        <v>1175</v>
      </c>
      <c r="D505" s="8" t="s">
        <v>1176</v>
      </c>
      <c r="E505" s="62" t="s">
        <v>50</v>
      </c>
      <c r="F505" s="11">
        <v>31</v>
      </c>
      <c r="G505" s="10"/>
      <c r="H505" s="95"/>
      <c r="I505" s="8" t="str">
        <f>IF($G$1=2,inParole(H505),inWorten(H505))</f>
        <v>zero,00</v>
      </c>
      <c r="J505" s="9">
        <f>IF(G505=0,F505*H505,G505*H505)</f>
        <v>0</v>
      </c>
    </row>
    <row r="506" spans="1:10" s="5" customFormat="1" ht="28.5" customHeight="1">
      <c r="A506" s="19">
        <v>363</v>
      </c>
      <c r="B506" s="64">
        <v>2</v>
      </c>
      <c r="C506" s="22" t="s">
        <v>1177</v>
      </c>
      <c r="D506" s="22" t="s">
        <v>1178</v>
      </c>
      <c r="E506" s="69" t="s">
        <v>50</v>
      </c>
      <c r="F506" s="20">
        <v>16</v>
      </c>
      <c r="G506" s="21"/>
      <c r="H506" s="96"/>
      <c r="I506" s="22" t="str">
        <f>IF($G$1=2,inParole(H506),inWorten(H506))</f>
        <v>zero,00</v>
      </c>
      <c r="J506" s="23">
        <f>IF(G506=0,F506*H506,G506*H506)</f>
        <v>0</v>
      </c>
    </row>
    <row r="507" spans="2:10" s="5" customFormat="1" ht="28.5" customHeight="1">
      <c r="B507" s="61"/>
      <c r="C507" s="65" t="s">
        <v>1179</v>
      </c>
      <c r="D507" s="65" t="s">
        <v>1180</v>
      </c>
      <c r="E507" s="63"/>
      <c r="F507" s="11"/>
      <c r="G507" s="15"/>
      <c r="H507" s="18"/>
      <c r="I507" s="8"/>
      <c r="J507" s="24">
        <f>SUM(J505:J506)</f>
        <v>0</v>
      </c>
    </row>
    <row r="508" spans="1:10" s="5" customFormat="1" ht="28.5" customHeight="1">
      <c r="A508" s="75"/>
      <c r="B508" s="75"/>
      <c r="C508" s="75"/>
      <c r="D508" s="17"/>
      <c r="E508" s="76"/>
      <c r="F508" s="75"/>
      <c r="G508" s="15"/>
      <c r="H508" s="77"/>
      <c r="I508" s="8"/>
      <c r="J508" s="9"/>
    </row>
    <row r="509" spans="1:10" s="5" customFormat="1" ht="31.5" customHeight="1">
      <c r="A509" s="84"/>
      <c r="B509" s="60" t="s">
        <v>47</v>
      </c>
      <c r="C509" s="25" t="s">
        <v>1181</v>
      </c>
      <c r="D509" s="25" t="s">
        <v>1182</v>
      </c>
      <c r="E509" s="85"/>
      <c r="F509" s="84"/>
      <c r="G509" s="15"/>
      <c r="H509" s="77"/>
      <c r="I509" s="8"/>
      <c r="J509" s="9"/>
    </row>
    <row r="510" spans="1:10" s="5" customFormat="1" ht="28.5" customHeight="1">
      <c r="A510" s="5">
        <v>364</v>
      </c>
      <c r="B510" s="61">
        <v>1</v>
      </c>
      <c r="C510" s="8" t="s">
        <v>1183</v>
      </c>
      <c r="D510" s="8" t="s">
        <v>1184</v>
      </c>
      <c r="E510" s="62" t="s">
        <v>50</v>
      </c>
      <c r="F510" s="11">
        <v>78</v>
      </c>
      <c r="G510" s="10"/>
      <c r="H510" s="95"/>
      <c r="I510" s="8" t="str">
        <f aca="true" t="shared" si="39" ref="I510:I515">IF($G$1=2,inParole(H510),inWorten(H510))</f>
        <v>zero,00</v>
      </c>
      <c r="J510" s="9">
        <f aca="true" t="shared" si="40" ref="J510:J515">IF(G510=0,F510*H510,G510*H510)</f>
        <v>0</v>
      </c>
    </row>
    <row r="511" spans="1:10" s="5" customFormat="1" ht="28.5" customHeight="1">
      <c r="A511" s="5">
        <v>365</v>
      </c>
      <c r="B511" s="61">
        <v>2</v>
      </c>
      <c r="C511" s="8" t="s">
        <v>1185</v>
      </c>
      <c r="D511" s="8" t="s">
        <v>1186</v>
      </c>
      <c r="E511" s="62" t="s">
        <v>50</v>
      </c>
      <c r="F511" s="11">
        <v>2</v>
      </c>
      <c r="G511" s="10"/>
      <c r="H511" s="95"/>
      <c r="I511" s="8" t="str">
        <f t="shared" si="39"/>
        <v>zero,00</v>
      </c>
      <c r="J511" s="9">
        <f t="shared" si="40"/>
        <v>0</v>
      </c>
    </row>
    <row r="512" spans="1:10" s="5" customFormat="1" ht="28.5" customHeight="1">
      <c r="A512" s="5">
        <v>366</v>
      </c>
      <c r="B512" s="61">
        <v>3</v>
      </c>
      <c r="C512" s="8" t="s">
        <v>1187</v>
      </c>
      <c r="D512" s="8" t="s">
        <v>1188</v>
      </c>
      <c r="E512" s="62" t="s">
        <v>50</v>
      </c>
      <c r="F512" s="11">
        <v>20</v>
      </c>
      <c r="G512" s="10"/>
      <c r="H512" s="95"/>
      <c r="I512" s="8" t="str">
        <f t="shared" si="39"/>
        <v>zero,00</v>
      </c>
      <c r="J512" s="9">
        <f t="shared" si="40"/>
        <v>0</v>
      </c>
    </row>
    <row r="513" spans="1:10" s="5" customFormat="1" ht="28.5" customHeight="1">
      <c r="A513" s="5">
        <v>367</v>
      </c>
      <c r="B513" s="61">
        <v>4</v>
      </c>
      <c r="C513" s="8" t="s">
        <v>1189</v>
      </c>
      <c r="D513" s="8" t="s">
        <v>1190</v>
      </c>
      <c r="E513" s="62" t="s">
        <v>50</v>
      </c>
      <c r="F513" s="11">
        <v>7</v>
      </c>
      <c r="G513" s="10"/>
      <c r="H513" s="95"/>
      <c r="I513" s="8" t="str">
        <f t="shared" si="39"/>
        <v>zero,00</v>
      </c>
      <c r="J513" s="9">
        <f t="shared" si="40"/>
        <v>0</v>
      </c>
    </row>
    <row r="514" spans="1:10" s="5" customFormat="1" ht="28.5" customHeight="1">
      <c r="A514" s="5">
        <v>368</v>
      </c>
      <c r="B514" s="61">
        <v>5</v>
      </c>
      <c r="C514" s="8" t="s">
        <v>1191</v>
      </c>
      <c r="D514" s="8" t="s">
        <v>1192</v>
      </c>
      <c r="E514" s="62" t="s">
        <v>50</v>
      </c>
      <c r="F514" s="11">
        <v>23</v>
      </c>
      <c r="G514" s="10"/>
      <c r="H514" s="95"/>
      <c r="I514" s="8" t="str">
        <f t="shared" si="39"/>
        <v>zero,00</v>
      </c>
      <c r="J514" s="9">
        <f t="shared" si="40"/>
        <v>0</v>
      </c>
    </row>
    <row r="515" spans="1:10" s="5" customFormat="1" ht="28.5" customHeight="1">
      <c r="A515" s="19">
        <v>369</v>
      </c>
      <c r="B515" s="64">
        <v>6</v>
      </c>
      <c r="C515" s="22" t="s">
        <v>1193</v>
      </c>
      <c r="D515" s="22" t="s">
        <v>1194</v>
      </c>
      <c r="E515" s="69" t="s">
        <v>175</v>
      </c>
      <c r="F515" s="20">
        <v>220</v>
      </c>
      <c r="G515" s="21"/>
      <c r="H515" s="96"/>
      <c r="I515" s="22" t="str">
        <f t="shared" si="39"/>
        <v>zero,00</v>
      </c>
      <c r="J515" s="23">
        <f t="shared" si="40"/>
        <v>0</v>
      </c>
    </row>
    <row r="516" spans="2:10" s="5" customFormat="1" ht="33" customHeight="1">
      <c r="B516" s="61"/>
      <c r="C516" s="65" t="s">
        <v>1195</v>
      </c>
      <c r="D516" s="65" t="s">
        <v>1196</v>
      </c>
      <c r="E516" s="63"/>
      <c r="F516" s="11"/>
      <c r="G516" s="15"/>
      <c r="H516" s="18"/>
      <c r="I516" s="8"/>
      <c r="J516" s="24">
        <f>SUM(J510:J515)</f>
        <v>0</v>
      </c>
    </row>
    <row r="517" spans="1:10" s="5" customFormat="1" ht="28.5" customHeight="1">
      <c r="A517" s="75"/>
      <c r="B517" s="75"/>
      <c r="C517" s="75"/>
      <c r="D517" s="17"/>
      <c r="E517" s="76"/>
      <c r="F517" s="75"/>
      <c r="G517" s="15"/>
      <c r="H517" s="77"/>
      <c r="I517" s="8"/>
      <c r="J517" s="9"/>
    </row>
    <row r="518" spans="1:10" s="5" customFormat="1" ht="28.5" customHeight="1">
      <c r="A518" s="84"/>
      <c r="B518" s="60" t="s">
        <v>51</v>
      </c>
      <c r="C518" s="25" t="s">
        <v>1197</v>
      </c>
      <c r="D518" s="25" t="s">
        <v>1198</v>
      </c>
      <c r="E518" s="85"/>
      <c r="F518" s="84"/>
      <c r="G518" s="15"/>
      <c r="H518" s="77"/>
      <c r="I518" s="8"/>
      <c r="J518" s="9"/>
    </row>
    <row r="519" spans="1:10" s="5" customFormat="1" ht="28.5" customHeight="1">
      <c r="A519" s="5">
        <v>370</v>
      </c>
      <c r="B519" s="61">
        <v>1</v>
      </c>
      <c r="C519" s="8" t="s">
        <v>1199</v>
      </c>
      <c r="D519" s="8" t="s">
        <v>1200</v>
      </c>
      <c r="E519" s="62" t="s">
        <v>24</v>
      </c>
      <c r="F519" s="11">
        <v>1</v>
      </c>
      <c r="G519" s="10"/>
      <c r="H519" s="95"/>
      <c r="I519" s="8" t="str">
        <f aca="true" t="shared" si="41" ref="I519:I542">IF($G$1=2,inParole(H519),inWorten(H519))</f>
        <v>zero,00</v>
      </c>
      <c r="J519" s="9">
        <f aca="true" t="shared" si="42" ref="J519:J542">IF(G519=0,F519*H519,G519*H519)</f>
        <v>0</v>
      </c>
    </row>
    <row r="520" spans="1:10" s="5" customFormat="1" ht="28.5" customHeight="1">
      <c r="A520" s="5">
        <v>371</v>
      </c>
      <c r="B520" s="61">
        <v>2</v>
      </c>
      <c r="C520" s="8" t="s">
        <v>1201</v>
      </c>
      <c r="D520" s="8" t="s">
        <v>1202</v>
      </c>
      <c r="E520" s="62" t="s">
        <v>24</v>
      </c>
      <c r="F520" s="11">
        <v>1</v>
      </c>
      <c r="G520" s="10"/>
      <c r="H520" s="95"/>
      <c r="I520" s="8" t="str">
        <f t="shared" si="41"/>
        <v>zero,00</v>
      </c>
      <c r="J520" s="9">
        <f t="shared" si="42"/>
        <v>0</v>
      </c>
    </row>
    <row r="521" spans="1:10" s="5" customFormat="1" ht="28.5" customHeight="1">
      <c r="A521" s="5">
        <v>372</v>
      </c>
      <c r="B521" s="61">
        <v>3</v>
      </c>
      <c r="C521" s="8" t="s">
        <v>1203</v>
      </c>
      <c r="D521" s="8" t="s">
        <v>1204</v>
      </c>
      <c r="E521" s="62" t="s">
        <v>24</v>
      </c>
      <c r="F521" s="11">
        <v>1</v>
      </c>
      <c r="G521" s="10"/>
      <c r="H521" s="95"/>
      <c r="I521" s="8" t="str">
        <f t="shared" si="41"/>
        <v>zero,00</v>
      </c>
      <c r="J521" s="9">
        <f t="shared" si="42"/>
        <v>0</v>
      </c>
    </row>
    <row r="522" spans="1:10" s="5" customFormat="1" ht="28.5" customHeight="1">
      <c r="A522" s="5">
        <v>373</v>
      </c>
      <c r="B522" s="61">
        <v>4</v>
      </c>
      <c r="C522" s="8" t="s">
        <v>1205</v>
      </c>
      <c r="D522" s="8" t="s">
        <v>1206</v>
      </c>
      <c r="E522" s="62" t="s">
        <v>24</v>
      </c>
      <c r="F522" s="11">
        <v>1</v>
      </c>
      <c r="G522" s="10"/>
      <c r="H522" s="95"/>
      <c r="I522" s="8" t="str">
        <f t="shared" si="41"/>
        <v>zero,00</v>
      </c>
      <c r="J522" s="9">
        <f t="shared" si="42"/>
        <v>0</v>
      </c>
    </row>
    <row r="523" spans="1:10" s="5" customFormat="1" ht="28.5" customHeight="1">
      <c r="A523" s="5">
        <v>374</v>
      </c>
      <c r="B523" s="61">
        <v>5</v>
      </c>
      <c r="C523" s="8" t="s">
        <v>1207</v>
      </c>
      <c r="D523" s="8" t="s">
        <v>1208</v>
      </c>
      <c r="E523" s="62" t="s">
        <v>50</v>
      </c>
      <c r="F523" s="11">
        <v>2</v>
      </c>
      <c r="G523" s="10"/>
      <c r="H523" s="95"/>
      <c r="I523" s="8" t="str">
        <f t="shared" si="41"/>
        <v>zero,00</v>
      </c>
      <c r="J523" s="9">
        <f t="shared" si="42"/>
        <v>0</v>
      </c>
    </row>
    <row r="524" spans="1:10" s="5" customFormat="1" ht="28.5" customHeight="1">
      <c r="A524" s="5">
        <v>375</v>
      </c>
      <c r="B524" s="61">
        <v>6</v>
      </c>
      <c r="C524" s="8" t="s">
        <v>1209</v>
      </c>
      <c r="D524" s="8" t="s">
        <v>1210</v>
      </c>
      <c r="E524" s="62" t="s">
        <v>50</v>
      </c>
      <c r="F524" s="11">
        <v>18</v>
      </c>
      <c r="G524" s="10"/>
      <c r="H524" s="95"/>
      <c r="I524" s="8" t="str">
        <f t="shared" si="41"/>
        <v>zero,00</v>
      </c>
      <c r="J524" s="9">
        <f t="shared" si="42"/>
        <v>0</v>
      </c>
    </row>
    <row r="525" spans="1:10" s="5" customFormat="1" ht="28.5" customHeight="1">
      <c r="A525" s="5">
        <v>376</v>
      </c>
      <c r="B525" s="61">
        <v>7</v>
      </c>
      <c r="C525" s="8" t="s">
        <v>1211</v>
      </c>
      <c r="D525" s="8" t="s">
        <v>1212</v>
      </c>
      <c r="E525" s="62" t="s">
        <v>50</v>
      </c>
      <c r="F525" s="11">
        <v>14</v>
      </c>
      <c r="G525" s="10"/>
      <c r="H525" s="95"/>
      <c r="I525" s="8" t="str">
        <f t="shared" si="41"/>
        <v>zero,00</v>
      </c>
      <c r="J525" s="9">
        <f t="shared" si="42"/>
        <v>0</v>
      </c>
    </row>
    <row r="526" spans="1:10" s="5" customFormat="1" ht="28.5" customHeight="1">
      <c r="A526" s="5">
        <v>377</v>
      </c>
      <c r="B526" s="61">
        <v>8</v>
      </c>
      <c r="C526" s="8" t="s">
        <v>1213</v>
      </c>
      <c r="D526" s="8" t="s">
        <v>1214</v>
      </c>
      <c r="E526" s="62" t="s">
        <v>50</v>
      </c>
      <c r="F526" s="11">
        <v>6</v>
      </c>
      <c r="G526" s="10"/>
      <c r="H526" s="95"/>
      <c r="I526" s="8" t="str">
        <f t="shared" si="41"/>
        <v>zero,00</v>
      </c>
      <c r="J526" s="9">
        <f t="shared" si="42"/>
        <v>0</v>
      </c>
    </row>
    <row r="527" spans="1:10" s="5" customFormat="1" ht="28.5" customHeight="1">
      <c r="A527" s="5">
        <v>378</v>
      </c>
      <c r="B527" s="61">
        <v>9</v>
      </c>
      <c r="C527" s="8" t="s">
        <v>1215</v>
      </c>
      <c r="D527" s="8" t="s">
        <v>1216</v>
      </c>
      <c r="E527" s="62" t="s">
        <v>50</v>
      </c>
      <c r="F527" s="11">
        <v>3</v>
      </c>
      <c r="G527" s="10"/>
      <c r="H527" s="95"/>
      <c r="I527" s="8" t="str">
        <f t="shared" si="41"/>
        <v>zero,00</v>
      </c>
      <c r="J527" s="9">
        <f t="shared" si="42"/>
        <v>0</v>
      </c>
    </row>
    <row r="528" spans="1:10" s="5" customFormat="1" ht="28.5" customHeight="1">
      <c r="A528" s="5">
        <v>379</v>
      </c>
      <c r="B528" s="61">
        <v>10</v>
      </c>
      <c r="C528" s="8" t="s">
        <v>1217</v>
      </c>
      <c r="D528" s="8" t="s">
        <v>1218</v>
      </c>
      <c r="E528" s="62" t="s">
        <v>50</v>
      </c>
      <c r="F528" s="11">
        <v>3</v>
      </c>
      <c r="G528" s="10"/>
      <c r="H528" s="95"/>
      <c r="I528" s="8" t="str">
        <f t="shared" si="41"/>
        <v>zero,00</v>
      </c>
      <c r="J528" s="9">
        <f t="shared" si="42"/>
        <v>0</v>
      </c>
    </row>
    <row r="529" spans="1:10" s="5" customFormat="1" ht="28.5" customHeight="1">
      <c r="A529" s="5">
        <v>380</v>
      </c>
      <c r="B529" s="61">
        <v>11</v>
      </c>
      <c r="C529" s="8" t="s">
        <v>1219</v>
      </c>
      <c r="D529" s="8" t="s">
        <v>1220</v>
      </c>
      <c r="E529" s="62" t="s">
        <v>50</v>
      </c>
      <c r="F529" s="11">
        <v>49</v>
      </c>
      <c r="G529" s="10"/>
      <c r="H529" s="95"/>
      <c r="I529" s="8" t="str">
        <f t="shared" si="41"/>
        <v>zero,00</v>
      </c>
      <c r="J529" s="9">
        <f t="shared" si="42"/>
        <v>0</v>
      </c>
    </row>
    <row r="530" spans="1:10" s="5" customFormat="1" ht="28.5" customHeight="1">
      <c r="A530" s="5">
        <v>381</v>
      </c>
      <c r="B530" s="61">
        <v>12</v>
      </c>
      <c r="C530" s="8" t="s">
        <v>1221</v>
      </c>
      <c r="D530" s="8" t="s">
        <v>1222</v>
      </c>
      <c r="E530" s="62" t="s">
        <v>50</v>
      </c>
      <c r="F530" s="11">
        <v>3</v>
      </c>
      <c r="G530" s="10"/>
      <c r="H530" s="95"/>
      <c r="I530" s="8" t="str">
        <f t="shared" si="41"/>
        <v>zero,00</v>
      </c>
      <c r="J530" s="9">
        <f t="shared" si="42"/>
        <v>0</v>
      </c>
    </row>
    <row r="531" spans="1:10" s="5" customFormat="1" ht="28.5" customHeight="1">
      <c r="A531" s="5">
        <v>382</v>
      </c>
      <c r="B531" s="61">
        <v>13</v>
      </c>
      <c r="C531" s="8" t="s">
        <v>1223</v>
      </c>
      <c r="D531" s="8" t="s">
        <v>1224</v>
      </c>
      <c r="E531" s="62" t="s">
        <v>24</v>
      </c>
      <c r="F531" s="11">
        <v>1</v>
      </c>
      <c r="G531" s="10"/>
      <c r="H531" s="95"/>
      <c r="I531" s="8" t="str">
        <f t="shared" si="41"/>
        <v>zero,00</v>
      </c>
      <c r="J531" s="9">
        <f t="shared" si="42"/>
        <v>0</v>
      </c>
    </row>
    <row r="532" spans="1:10" s="5" customFormat="1" ht="28.5" customHeight="1">
      <c r="A532" s="5">
        <v>383</v>
      </c>
      <c r="B532" s="61">
        <v>14</v>
      </c>
      <c r="C532" s="8" t="s">
        <v>1225</v>
      </c>
      <c r="D532" s="8" t="s">
        <v>1226</v>
      </c>
      <c r="E532" s="62" t="s">
        <v>50</v>
      </c>
      <c r="F532" s="11">
        <v>3</v>
      </c>
      <c r="G532" s="10"/>
      <c r="H532" s="95"/>
      <c r="I532" s="8" t="str">
        <f t="shared" si="41"/>
        <v>zero,00</v>
      </c>
      <c r="J532" s="9">
        <f t="shared" si="42"/>
        <v>0</v>
      </c>
    </row>
    <row r="533" spans="1:10" s="5" customFormat="1" ht="28.5" customHeight="1">
      <c r="A533" s="5">
        <v>384</v>
      </c>
      <c r="B533" s="61">
        <v>15</v>
      </c>
      <c r="C533" s="8" t="s">
        <v>1227</v>
      </c>
      <c r="D533" s="8" t="s">
        <v>1228</v>
      </c>
      <c r="E533" s="62" t="s">
        <v>50</v>
      </c>
      <c r="F533" s="11">
        <v>18</v>
      </c>
      <c r="G533" s="10"/>
      <c r="H533" s="95"/>
      <c r="I533" s="8" t="str">
        <f t="shared" si="41"/>
        <v>zero,00</v>
      </c>
      <c r="J533" s="9">
        <f t="shared" si="42"/>
        <v>0</v>
      </c>
    </row>
    <row r="534" spans="1:10" s="5" customFormat="1" ht="28.5" customHeight="1">
      <c r="A534" s="5">
        <v>385</v>
      </c>
      <c r="B534" s="61">
        <v>16</v>
      </c>
      <c r="C534" s="8" t="s">
        <v>1229</v>
      </c>
      <c r="D534" s="8" t="s">
        <v>1230</v>
      </c>
      <c r="E534" s="62" t="s">
        <v>50</v>
      </c>
      <c r="F534" s="11">
        <v>14</v>
      </c>
      <c r="G534" s="10"/>
      <c r="H534" s="95"/>
      <c r="I534" s="8" t="str">
        <f t="shared" si="41"/>
        <v>zero,00</v>
      </c>
      <c r="J534" s="9">
        <f t="shared" si="42"/>
        <v>0</v>
      </c>
    </row>
    <row r="535" spans="1:10" s="5" customFormat="1" ht="28.5" customHeight="1">
      <c r="A535" s="5">
        <v>386</v>
      </c>
      <c r="B535" s="61">
        <v>17</v>
      </c>
      <c r="C535" s="8" t="s">
        <v>1231</v>
      </c>
      <c r="D535" s="8" t="s">
        <v>1232</v>
      </c>
      <c r="E535" s="62" t="s">
        <v>50</v>
      </c>
      <c r="F535" s="11">
        <v>6</v>
      </c>
      <c r="G535" s="10"/>
      <c r="H535" s="95"/>
      <c r="I535" s="8" t="str">
        <f t="shared" si="41"/>
        <v>zero,00</v>
      </c>
      <c r="J535" s="9">
        <f t="shared" si="42"/>
        <v>0</v>
      </c>
    </row>
    <row r="536" spans="1:10" s="5" customFormat="1" ht="28.5" customHeight="1">
      <c r="A536" s="5">
        <v>387</v>
      </c>
      <c r="B536" s="61">
        <v>18</v>
      </c>
      <c r="C536" s="8" t="s">
        <v>1233</v>
      </c>
      <c r="D536" s="8" t="s">
        <v>1234</v>
      </c>
      <c r="E536" s="62" t="s">
        <v>50</v>
      </c>
      <c r="F536" s="11">
        <v>3</v>
      </c>
      <c r="G536" s="10"/>
      <c r="H536" s="95"/>
      <c r="I536" s="8" t="str">
        <f t="shared" si="41"/>
        <v>zero,00</v>
      </c>
      <c r="J536" s="9">
        <f t="shared" si="42"/>
        <v>0</v>
      </c>
    </row>
    <row r="537" spans="1:10" s="5" customFormat="1" ht="28.5" customHeight="1">
      <c r="A537" s="5">
        <v>388</v>
      </c>
      <c r="B537" s="61">
        <v>19</v>
      </c>
      <c r="C537" s="8" t="s">
        <v>1235</v>
      </c>
      <c r="D537" s="8" t="s">
        <v>1236</v>
      </c>
      <c r="E537" s="62" t="s">
        <v>50</v>
      </c>
      <c r="F537" s="11">
        <v>17</v>
      </c>
      <c r="G537" s="10"/>
      <c r="H537" s="95"/>
      <c r="I537" s="8" t="str">
        <f t="shared" si="41"/>
        <v>zero,00</v>
      </c>
      <c r="J537" s="9">
        <f t="shared" si="42"/>
        <v>0</v>
      </c>
    </row>
    <row r="538" spans="1:10" s="5" customFormat="1" ht="28.5" customHeight="1">
      <c r="A538" s="5">
        <v>389</v>
      </c>
      <c r="B538" s="61">
        <v>20</v>
      </c>
      <c r="C538" s="8" t="s">
        <v>1237</v>
      </c>
      <c r="D538" s="8" t="s">
        <v>1238</v>
      </c>
      <c r="E538" s="62" t="s">
        <v>50</v>
      </c>
      <c r="F538" s="11">
        <v>3</v>
      </c>
      <c r="G538" s="10"/>
      <c r="H538" s="95"/>
      <c r="I538" s="8" t="str">
        <f t="shared" si="41"/>
        <v>zero,00</v>
      </c>
      <c r="J538" s="9">
        <f t="shared" si="42"/>
        <v>0</v>
      </c>
    </row>
    <row r="539" spans="1:10" s="5" customFormat="1" ht="28.5" customHeight="1">
      <c r="A539" s="5">
        <v>390</v>
      </c>
      <c r="B539" s="61">
        <v>21</v>
      </c>
      <c r="C539" s="8" t="s">
        <v>1239</v>
      </c>
      <c r="D539" s="8" t="s">
        <v>1240</v>
      </c>
      <c r="E539" s="62" t="s">
        <v>50</v>
      </c>
      <c r="F539" s="11">
        <v>49</v>
      </c>
      <c r="G539" s="10"/>
      <c r="H539" s="95"/>
      <c r="I539" s="8" t="str">
        <f t="shared" si="41"/>
        <v>zero,00</v>
      </c>
      <c r="J539" s="9">
        <f t="shared" si="42"/>
        <v>0</v>
      </c>
    </row>
    <row r="540" spans="1:10" s="5" customFormat="1" ht="28.5" customHeight="1">
      <c r="A540" s="5">
        <v>391</v>
      </c>
      <c r="B540" s="61">
        <v>22</v>
      </c>
      <c r="C540" s="8" t="s">
        <v>1241</v>
      </c>
      <c r="D540" s="8" t="s">
        <v>1242</v>
      </c>
      <c r="E540" s="62" t="s">
        <v>50</v>
      </c>
      <c r="F540" s="11">
        <v>1</v>
      </c>
      <c r="G540" s="10"/>
      <c r="H540" s="95"/>
      <c r="I540" s="8" t="str">
        <f t="shared" si="41"/>
        <v>zero,00</v>
      </c>
      <c r="J540" s="9">
        <f t="shared" si="42"/>
        <v>0</v>
      </c>
    </row>
    <row r="541" spans="1:10" s="5" customFormat="1" ht="28.5" customHeight="1">
      <c r="A541" s="5">
        <v>392</v>
      </c>
      <c r="B541" s="61">
        <v>23</v>
      </c>
      <c r="C541" s="8" t="s">
        <v>1243</v>
      </c>
      <c r="D541" s="8" t="s">
        <v>1244</v>
      </c>
      <c r="E541" s="62" t="s">
        <v>50</v>
      </c>
      <c r="F541" s="11">
        <v>41</v>
      </c>
      <c r="G541" s="10"/>
      <c r="H541" s="95"/>
      <c r="I541" s="8" t="str">
        <f t="shared" si="41"/>
        <v>zero,00</v>
      </c>
      <c r="J541" s="9">
        <f t="shared" si="42"/>
        <v>0</v>
      </c>
    </row>
    <row r="542" spans="1:10" s="5" customFormat="1" ht="28.5" customHeight="1">
      <c r="A542" s="19">
        <v>393</v>
      </c>
      <c r="B542" s="64">
        <v>24</v>
      </c>
      <c r="C542" s="22" t="s">
        <v>1245</v>
      </c>
      <c r="D542" s="22" t="s">
        <v>1246</v>
      </c>
      <c r="E542" s="69" t="s">
        <v>24</v>
      </c>
      <c r="F542" s="20">
        <v>1</v>
      </c>
      <c r="G542" s="21"/>
      <c r="H542" s="96"/>
      <c r="I542" s="22" t="str">
        <f t="shared" si="41"/>
        <v>zero,00</v>
      </c>
      <c r="J542" s="23">
        <f t="shared" si="42"/>
        <v>0</v>
      </c>
    </row>
    <row r="543" spans="2:10" s="5" customFormat="1" ht="31.5" customHeight="1">
      <c r="B543" s="61"/>
      <c r="C543" s="65" t="s">
        <v>1247</v>
      </c>
      <c r="D543" s="65" t="s">
        <v>1248</v>
      </c>
      <c r="E543" s="63"/>
      <c r="F543" s="11"/>
      <c r="G543" s="15"/>
      <c r="H543" s="18"/>
      <c r="I543" s="8"/>
      <c r="J543" s="24">
        <f>SUM(J519:J542)</f>
        <v>0</v>
      </c>
    </row>
    <row r="544" spans="2:10" s="5" customFormat="1" ht="28.5" customHeight="1" thickBot="1">
      <c r="B544" s="61"/>
      <c r="C544" s="8"/>
      <c r="D544" s="17"/>
      <c r="E544" s="63"/>
      <c r="F544" s="11"/>
      <c r="G544" s="15"/>
      <c r="H544" s="18"/>
      <c r="I544" s="8"/>
      <c r="J544" s="9"/>
    </row>
    <row r="545" spans="1:11" s="5" customFormat="1" ht="39" customHeight="1" thickBot="1">
      <c r="A545" s="70"/>
      <c r="B545" s="71"/>
      <c r="C545" s="72" t="s">
        <v>1249</v>
      </c>
      <c r="D545" s="72" t="s">
        <v>1250</v>
      </c>
      <c r="E545" s="73"/>
      <c r="F545" s="26"/>
      <c r="G545" s="74"/>
      <c r="H545" s="27"/>
      <c r="I545" s="28"/>
      <c r="J545" s="29">
        <f>J543+J516+J507+J502+J497+J489+J481+J467+J435+J431+J421+J417</f>
        <v>0</v>
      </c>
      <c r="K545" s="24"/>
    </row>
    <row r="546" spans="2:10" s="5" customFormat="1" ht="28.5" customHeight="1">
      <c r="B546" s="61"/>
      <c r="C546" s="8"/>
      <c r="D546" s="17"/>
      <c r="E546" s="63"/>
      <c r="F546" s="11"/>
      <c r="G546" s="15"/>
      <c r="H546" s="18"/>
      <c r="I546" s="8"/>
      <c r="J546" s="9"/>
    </row>
    <row r="547" spans="2:10" s="5" customFormat="1" ht="28.5" customHeight="1">
      <c r="B547" s="61"/>
      <c r="C547" s="8"/>
      <c r="D547" s="17"/>
      <c r="E547" s="63"/>
      <c r="F547" s="11"/>
      <c r="G547" s="10"/>
      <c r="H547" s="18"/>
      <c r="I547" s="8"/>
      <c r="J547" s="9"/>
    </row>
    <row r="548" spans="1:10" s="5" customFormat="1" ht="28.5" customHeight="1">
      <c r="A548" s="97" t="s">
        <v>1251</v>
      </c>
      <c r="B548" s="97"/>
      <c r="C548" s="97"/>
      <c r="D548" s="97"/>
      <c r="E548" s="97"/>
      <c r="F548" s="97"/>
      <c r="G548" s="97"/>
      <c r="H548" s="97"/>
      <c r="I548" s="8"/>
      <c r="J548" s="9"/>
    </row>
    <row r="549" spans="1:10" s="5" customFormat="1" ht="28.5" customHeight="1">
      <c r="A549" s="97" t="s">
        <v>1252</v>
      </c>
      <c r="B549" s="97"/>
      <c r="C549" s="97"/>
      <c r="D549" s="97"/>
      <c r="E549" s="97"/>
      <c r="F549" s="97"/>
      <c r="G549" s="97"/>
      <c r="H549" s="97"/>
      <c r="I549" s="8"/>
      <c r="J549" s="9"/>
    </row>
    <row r="550" spans="1:10" s="5" customFormat="1" ht="28.5" customHeight="1">
      <c r="A550" s="75"/>
      <c r="B550" s="60" t="s">
        <v>15</v>
      </c>
      <c r="C550" s="25" t="s">
        <v>1253</v>
      </c>
      <c r="D550" s="25" t="s">
        <v>1254</v>
      </c>
      <c r="E550" s="63"/>
      <c r="F550" s="11"/>
      <c r="G550" s="15"/>
      <c r="H550" s="18"/>
      <c r="I550" s="8"/>
      <c r="J550" s="9"/>
    </row>
    <row r="551" spans="1:10" s="5" customFormat="1" ht="30.75" customHeight="1">
      <c r="A551" s="75"/>
      <c r="B551" s="60" t="s">
        <v>585</v>
      </c>
      <c r="C551" s="25" t="s">
        <v>1255</v>
      </c>
      <c r="D551" s="25" t="s">
        <v>1256</v>
      </c>
      <c r="E551" s="63"/>
      <c r="F551" s="11"/>
      <c r="G551" s="15"/>
      <c r="H551" s="18"/>
      <c r="I551" s="8"/>
      <c r="J551" s="9"/>
    </row>
    <row r="552" spans="1:10" s="5" customFormat="1" ht="28.5" customHeight="1">
      <c r="A552" s="5">
        <v>394</v>
      </c>
      <c r="B552" s="61" t="s">
        <v>1257</v>
      </c>
      <c r="C552" s="8" t="s">
        <v>1258</v>
      </c>
      <c r="D552" s="8" t="s">
        <v>1259</v>
      </c>
      <c r="E552" s="62" t="s">
        <v>24</v>
      </c>
      <c r="F552" s="11">
        <v>1</v>
      </c>
      <c r="G552" s="10"/>
      <c r="H552" s="95"/>
      <c r="I552" s="8" t="str">
        <f aca="true" t="shared" si="43" ref="I552:I557">IF($G$1=2,inParole(H552),inWorten(H552))</f>
        <v>zero,00</v>
      </c>
      <c r="J552" s="9">
        <f aca="true" t="shared" si="44" ref="J552:J557">IF(G552=0,F552*H552,G552*H552)</f>
        <v>0</v>
      </c>
    </row>
    <row r="553" spans="1:10" s="5" customFormat="1" ht="28.5" customHeight="1">
      <c r="A553" s="5">
        <v>395</v>
      </c>
      <c r="B553" s="61" t="s">
        <v>1260</v>
      </c>
      <c r="C553" s="8" t="s">
        <v>1261</v>
      </c>
      <c r="D553" s="8" t="s">
        <v>1262</v>
      </c>
      <c r="E553" s="62" t="s">
        <v>1263</v>
      </c>
      <c r="F553" s="11">
        <v>1380</v>
      </c>
      <c r="G553" s="10"/>
      <c r="H553" s="95"/>
      <c r="I553" s="8" t="str">
        <f t="shared" si="43"/>
        <v>zero,00</v>
      </c>
      <c r="J553" s="9">
        <f t="shared" si="44"/>
        <v>0</v>
      </c>
    </row>
    <row r="554" spans="1:10" s="5" customFormat="1" ht="28.5" customHeight="1">
      <c r="A554" s="5">
        <v>396</v>
      </c>
      <c r="B554" s="61" t="s">
        <v>1264</v>
      </c>
      <c r="C554" s="8" t="s">
        <v>1265</v>
      </c>
      <c r="D554" s="8" t="s">
        <v>1266</v>
      </c>
      <c r="E554" s="62" t="s">
        <v>24</v>
      </c>
      <c r="F554" s="11">
        <v>1</v>
      </c>
      <c r="G554" s="10"/>
      <c r="H554" s="95"/>
      <c r="I554" s="8" t="str">
        <f t="shared" si="43"/>
        <v>zero,00</v>
      </c>
      <c r="J554" s="9">
        <f t="shared" si="44"/>
        <v>0</v>
      </c>
    </row>
    <row r="555" spans="1:10" s="5" customFormat="1" ht="28.5" customHeight="1">
      <c r="A555" s="5">
        <v>397</v>
      </c>
      <c r="B555" s="61" t="s">
        <v>1267</v>
      </c>
      <c r="C555" s="8" t="s">
        <v>1268</v>
      </c>
      <c r="D555" s="8" t="s">
        <v>1269</v>
      </c>
      <c r="E555" s="62" t="s">
        <v>24</v>
      </c>
      <c r="F555" s="11">
        <v>1</v>
      </c>
      <c r="G555" s="10"/>
      <c r="H555" s="95"/>
      <c r="I555" s="8" t="str">
        <f t="shared" si="43"/>
        <v>zero,00</v>
      </c>
      <c r="J555" s="9">
        <f t="shared" si="44"/>
        <v>0</v>
      </c>
    </row>
    <row r="556" spans="1:10" s="5" customFormat="1" ht="28.5" customHeight="1">
      <c r="A556" s="5">
        <v>398</v>
      </c>
      <c r="B556" s="61" t="s">
        <v>1270</v>
      </c>
      <c r="C556" s="8" t="s">
        <v>1271</v>
      </c>
      <c r="D556" s="8" t="s">
        <v>1272</v>
      </c>
      <c r="E556" s="62" t="s">
        <v>24</v>
      </c>
      <c r="F556" s="11">
        <v>1</v>
      </c>
      <c r="G556" s="10"/>
      <c r="H556" s="95"/>
      <c r="I556" s="8" t="str">
        <f t="shared" si="43"/>
        <v>zero,00</v>
      </c>
      <c r="J556" s="9">
        <f t="shared" si="44"/>
        <v>0</v>
      </c>
    </row>
    <row r="557" spans="1:10" s="5" customFormat="1" ht="28.5" customHeight="1">
      <c r="A557" s="19">
        <v>399</v>
      </c>
      <c r="B557" s="64" t="s">
        <v>1273</v>
      </c>
      <c r="C557" s="22" t="s">
        <v>1274</v>
      </c>
      <c r="D557" s="22" t="s">
        <v>1275</v>
      </c>
      <c r="E557" s="69" t="s">
        <v>1276</v>
      </c>
      <c r="F557" s="20">
        <v>0.9</v>
      </c>
      <c r="G557" s="21"/>
      <c r="H557" s="96"/>
      <c r="I557" s="22" t="str">
        <f t="shared" si="43"/>
        <v>zero,00</v>
      </c>
      <c r="J557" s="23">
        <f t="shared" si="44"/>
        <v>0</v>
      </c>
    </row>
    <row r="558" spans="2:10" s="5" customFormat="1" ht="34.5" customHeight="1">
      <c r="B558" s="61"/>
      <c r="C558" s="65" t="s">
        <v>1277</v>
      </c>
      <c r="D558" s="65" t="s">
        <v>1278</v>
      </c>
      <c r="E558" s="63"/>
      <c r="F558" s="11"/>
      <c r="G558" s="15"/>
      <c r="H558" s="18"/>
      <c r="I558" s="8"/>
      <c r="J558" s="24">
        <f>SUM(J552:J557)</f>
        <v>0</v>
      </c>
    </row>
    <row r="559" spans="1:10" s="5" customFormat="1" ht="28.5" customHeight="1">
      <c r="A559" s="42"/>
      <c r="B559" s="81"/>
      <c r="C559" s="42"/>
      <c r="D559" s="17"/>
      <c r="E559" s="82"/>
      <c r="F559" s="42"/>
      <c r="G559" s="15"/>
      <c r="H559" s="83"/>
      <c r="I559" s="8"/>
      <c r="J559" s="9"/>
    </row>
    <row r="560" spans="1:10" s="5" customFormat="1" ht="28.5" customHeight="1">
      <c r="A560" s="75"/>
      <c r="B560" s="60" t="s">
        <v>17</v>
      </c>
      <c r="C560" s="25" t="s">
        <v>1279</v>
      </c>
      <c r="D560" s="25" t="s">
        <v>1280</v>
      </c>
      <c r="E560" s="63"/>
      <c r="F560" s="11"/>
      <c r="G560" s="15"/>
      <c r="H560" s="18"/>
      <c r="I560" s="8"/>
      <c r="J560" s="9"/>
    </row>
    <row r="561" spans="1:10" s="5" customFormat="1" ht="28.5" customHeight="1">
      <c r="A561" s="75"/>
      <c r="B561" s="60" t="s">
        <v>1281</v>
      </c>
      <c r="C561" s="25" t="s">
        <v>1282</v>
      </c>
      <c r="D561" s="25" t="s">
        <v>1283</v>
      </c>
      <c r="E561" s="63"/>
      <c r="F561" s="11"/>
      <c r="G561" s="15"/>
      <c r="H561" s="18"/>
      <c r="I561" s="8"/>
      <c r="J561" s="9"/>
    </row>
    <row r="562" spans="1:10" s="5" customFormat="1" ht="28.5" customHeight="1">
      <c r="A562" s="5">
        <v>400</v>
      </c>
      <c r="B562" s="61" t="s">
        <v>1284</v>
      </c>
      <c r="C562" s="8" t="s">
        <v>1285</v>
      </c>
      <c r="D562" s="8" t="s">
        <v>1286</v>
      </c>
      <c r="E562" s="62" t="s">
        <v>50</v>
      </c>
      <c r="F562" s="11">
        <v>1</v>
      </c>
      <c r="G562" s="10"/>
      <c r="H562" s="95"/>
      <c r="I562" s="8" t="str">
        <f>IF($G$1=2,inParole(H562),inWorten(H562))</f>
        <v>zero,00</v>
      </c>
      <c r="J562" s="9">
        <f>IF(G562=0,F562*H562,G562*H562)</f>
        <v>0</v>
      </c>
    </row>
    <row r="563" spans="1:10" s="5" customFormat="1" ht="28.5" customHeight="1">
      <c r="A563" s="5">
        <v>401</v>
      </c>
      <c r="B563" s="61" t="s">
        <v>1287</v>
      </c>
      <c r="C563" s="8" t="s">
        <v>1288</v>
      </c>
      <c r="D563" s="8" t="s">
        <v>1289</v>
      </c>
      <c r="E563" s="62" t="s">
        <v>50</v>
      </c>
      <c r="F563" s="11">
        <v>1</v>
      </c>
      <c r="G563" s="10"/>
      <c r="H563" s="95"/>
      <c r="I563" s="8" t="str">
        <f>IF($G$1=2,inParole(H563),inWorten(H563))</f>
        <v>zero,00</v>
      </c>
      <c r="J563" s="9">
        <f>IF(G563=0,F563*H563,G563*H563)</f>
        <v>0</v>
      </c>
    </row>
    <row r="564" spans="2:10" s="5" customFormat="1" ht="28.5" customHeight="1">
      <c r="B564" s="61" t="s">
        <v>1290</v>
      </c>
      <c r="C564" s="8" t="s">
        <v>1291</v>
      </c>
      <c r="D564" s="8" t="s">
        <v>1292</v>
      </c>
      <c r="E564" s="62"/>
      <c r="F564" s="11"/>
      <c r="G564" s="15"/>
      <c r="H564" s="18"/>
      <c r="I564" s="8"/>
      <c r="J564" s="9"/>
    </row>
    <row r="565" spans="1:10" s="5" customFormat="1" ht="28.5" customHeight="1">
      <c r="A565" s="5">
        <v>402</v>
      </c>
      <c r="B565" s="61" t="s">
        <v>1293</v>
      </c>
      <c r="C565" s="8" t="s">
        <v>1294</v>
      </c>
      <c r="D565" s="8" t="s">
        <v>1295</v>
      </c>
      <c r="E565" s="62" t="s">
        <v>50</v>
      </c>
      <c r="F565" s="11">
        <v>2</v>
      </c>
      <c r="G565" s="10"/>
      <c r="H565" s="95"/>
      <c r="I565" s="8" t="str">
        <f aca="true" t="shared" si="45" ref="I565:I582">IF($G$1=2,inParole(H565),inWorten(H565))</f>
        <v>zero,00</v>
      </c>
      <c r="J565" s="9">
        <f aca="true" t="shared" si="46" ref="J565:J589">IF(G565=0,F565*H565,G565*H565)</f>
        <v>0</v>
      </c>
    </row>
    <row r="566" spans="1:10" s="5" customFormat="1" ht="28.5" customHeight="1">
      <c r="A566" s="5">
        <v>403</v>
      </c>
      <c r="B566" s="61" t="s">
        <v>1296</v>
      </c>
      <c r="C566" s="8" t="s">
        <v>1297</v>
      </c>
      <c r="D566" s="8" t="s">
        <v>1298</v>
      </c>
      <c r="E566" s="62" t="s">
        <v>50</v>
      </c>
      <c r="F566" s="11">
        <v>6</v>
      </c>
      <c r="G566" s="10"/>
      <c r="H566" s="95"/>
      <c r="I566" s="8" t="str">
        <f t="shared" si="45"/>
        <v>zero,00</v>
      </c>
      <c r="J566" s="9">
        <f t="shared" si="46"/>
        <v>0</v>
      </c>
    </row>
    <row r="567" spans="1:10" s="5" customFormat="1" ht="28.5" customHeight="1">
      <c r="A567" s="5">
        <v>404</v>
      </c>
      <c r="B567" s="61" t="s">
        <v>1299</v>
      </c>
      <c r="C567" s="8" t="s">
        <v>1300</v>
      </c>
      <c r="D567" s="8" t="s">
        <v>1301</v>
      </c>
      <c r="E567" s="62" t="s">
        <v>50</v>
      </c>
      <c r="F567" s="11">
        <v>2</v>
      </c>
      <c r="G567" s="10"/>
      <c r="H567" s="95"/>
      <c r="I567" s="8" t="str">
        <f t="shared" si="45"/>
        <v>zero,00</v>
      </c>
      <c r="J567" s="9">
        <f t="shared" si="46"/>
        <v>0</v>
      </c>
    </row>
    <row r="568" spans="1:10" s="5" customFormat="1" ht="28.5" customHeight="1">
      <c r="A568" s="5">
        <v>405</v>
      </c>
      <c r="B568" s="61" t="s">
        <v>1302</v>
      </c>
      <c r="C568" s="8" t="s">
        <v>1303</v>
      </c>
      <c r="D568" s="8" t="s">
        <v>1304</v>
      </c>
      <c r="E568" s="62" t="s">
        <v>50</v>
      </c>
      <c r="F568" s="11">
        <v>9</v>
      </c>
      <c r="G568" s="10"/>
      <c r="H568" s="95"/>
      <c r="I568" s="8" t="str">
        <f t="shared" si="45"/>
        <v>zero,00</v>
      </c>
      <c r="J568" s="9">
        <f t="shared" si="46"/>
        <v>0</v>
      </c>
    </row>
    <row r="569" spans="1:10" s="5" customFormat="1" ht="28.5" customHeight="1">
      <c r="A569" s="5">
        <v>406</v>
      </c>
      <c r="B569" s="61" t="s">
        <v>1305</v>
      </c>
      <c r="C569" s="8" t="s">
        <v>1306</v>
      </c>
      <c r="D569" s="8" t="s">
        <v>1307</v>
      </c>
      <c r="E569" s="62" t="s">
        <v>50</v>
      </c>
      <c r="F569" s="11">
        <v>1</v>
      </c>
      <c r="G569" s="10"/>
      <c r="H569" s="95"/>
      <c r="I569" s="8" t="str">
        <f t="shared" si="45"/>
        <v>zero,00</v>
      </c>
      <c r="J569" s="9">
        <f t="shared" si="46"/>
        <v>0</v>
      </c>
    </row>
    <row r="570" spans="1:10" s="5" customFormat="1" ht="28.5" customHeight="1">
      <c r="A570" s="5">
        <v>407</v>
      </c>
      <c r="B570" s="61" t="s">
        <v>1308</v>
      </c>
      <c r="C570" s="8" t="s">
        <v>1309</v>
      </c>
      <c r="D570" s="8" t="s">
        <v>1310</v>
      </c>
      <c r="E570" s="62" t="s">
        <v>50</v>
      </c>
      <c r="F570" s="11">
        <v>1</v>
      </c>
      <c r="G570" s="10"/>
      <c r="H570" s="95"/>
      <c r="I570" s="8" t="str">
        <f t="shared" si="45"/>
        <v>zero,00</v>
      </c>
      <c r="J570" s="9">
        <f t="shared" si="46"/>
        <v>0</v>
      </c>
    </row>
    <row r="571" spans="1:10" s="5" customFormat="1" ht="28.5" customHeight="1">
      <c r="A571" s="5">
        <v>408</v>
      </c>
      <c r="B571" s="61" t="s">
        <v>1311</v>
      </c>
      <c r="C571" s="8" t="s">
        <v>1312</v>
      </c>
      <c r="D571" s="8" t="s">
        <v>1313</v>
      </c>
      <c r="E571" s="62" t="s">
        <v>50</v>
      </c>
      <c r="F571" s="11">
        <v>1</v>
      </c>
      <c r="G571" s="10"/>
      <c r="H571" s="95"/>
      <c r="I571" s="8" t="str">
        <f t="shared" si="45"/>
        <v>zero,00</v>
      </c>
      <c r="J571" s="9">
        <f t="shared" si="46"/>
        <v>0</v>
      </c>
    </row>
    <row r="572" spans="1:10" s="5" customFormat="1" ht="28.5" customHeight="1">
      <c r="A572" s="5">
        <v>409</v>
      </c>
      <c r="B572" s="61" t="s">
        <v>1314</v>
      </c>
      <c r="C572" s="8" t="s">
        <v>1315</v>
      </c>
      <c r="D572" s="8" t="s">
        <v>1316</v>
      </c>
      <c r="E572" s="62" t="s">
        <v>50</v>
      </c>
      <c r="F572" s="11">
        <v>7</v>
      </c>
      <c r="G572" s="10"/>
      <c r="H572" s="95"/>
      <c r="I572" s="8" t="str">
        <f t="shared" si="45"/>
        <v>zero,00</v>
      </c>
      <c r="J572" s="9">
        <f t="shared" si="46"/>
        <v>0</v>
      </c>
    </row>
    <row r="573" spans="1:10" s="5" customFormat="1" ht="28.5" customHeight="1">
      <c r="A573" s="5">
        <v>410</v>
      </c>
      <c r="B573" s="61" t="s">
        <v>1317</v>
      </c>
      <c r="C573" s="8" t="s">
        <v>1318</v>
      </c>
      <c r="D573" s="8" t="s">
        <v>1319</v>
      </c>
      <c r="E573" s="62" t="s">
        <v>50</v>
      </c>
      <c r="F573" s="11">
        <v>1</v>
      </c>
      <c r="G573" s="10"/>
      <c r="H573" s="95"/>
      <c r="I573" s="8" t="str">
        <f t="shared" si="45"/>
        <v>zero,00</v>
      </c>
      <c r="J573" s="9">
        <f t="shared" si="46"/>
        <v>0</v>
      </c>
    </row>
    <row r="574" spans="1:10" s="5" customFormat="1" ht="28.5" customHeight="1">
      <c r="A574" s="5">
        <v>411</v>
      </c>
      <c r="B574" s="61" t="s">
        <v>1320</v>
      </c>
      <c r="C574" s="8" t="s">
        <v>1321</v>
      </c>
      <c r="D574" s="8" t="s">
        <v>1322</v>
      </c>
      <c r="E574" s="62" t="s">
        <v>50</v>
      </c>
      <c r="F574" s="11">
        <v>6</v>
      </c>
      <c r="G574" s="10"/>
      <c r="H574" s="95"/>
      <c r="I574" s="8" t="str">
        <f t="shared" si="45"/>
        <v>zero,00</v>
      </c>
      <c r="J574" s="9">
        <f t="shared" si="46"/>
        <v>0</v>
      </c>
    </row>
    <row r="575" spans="1:10" s="5" customFormat="1" ht="28.5" customHeight="1">
      <c r="A575" s="5">
        <v>412</v>
      </c>
      <c r="B575" s="61" t="s">
        <v>1323</v>
      </c>
      <c r="C575" s="8" t="s">
        <v>1324</v>
      </c>
      <c r="D575" s="8" t="s">
        <v>1325</v>
      </c>
      <c r="E575" s="62" t="s">
        <v>50</v>
      </c>
      <c r="F575" s="11">
        <v>2</v>
      </c>
      <c r="G575" s="10"/>
      <c r="H575" s="95"/>
      <c r="I575" s="8" t="str">
        <f t="shared" si="45"/>
        <v>zero,00</v>
      </c>
      <c r="J575" s="9">
        <f t="shared" si="46"/>
        <v>0</v>
      </c>
    </row>
    <row r="576" spans="1:10" s="5" customFormat="1" ht="28.5" customHeight="1">
      <c r="A576" s="5">
        <v>413</v>
      </c>
      <c r="B576" s="61" t="s">
        <v>1326</v>
      </c>
      <c r="C576" s="8" t="s">
        <v>1327</v>
      </c>
      <c r="D576" s="8" t="s">
        <v>1328</v>
      </c>
      <c r="E576" s="62" t="s">
        <v>50</v>
      </c>
      <c r="F576" s="11">
        <v>3</v>
      </c>
      <c r="G576" s="10"/>
      <c r="H576" s="95"/>
      <c r="I576" s="8" t="str">
        <f t="shared" si="45"/>
        <v>zero,00</v>
      </c>
      <c r="J576" s="9">
        <f t="shared" si="46"/>
        <v>0</v>
      </c>
    </row>
    <row r="577" spans="1:10" s="5" customFormat="1" ht="28.5" customHeight="1">
      <c r="A577" s="5">
        <v>414</v>
      </c>
      <c r="B577" s="61" t="s">
        <v>1329</v>
      </c>
      <c r="C577" s="8" t="s">
        <v>1330</v>
      </c>
      <c r="D577" s="8" t="s">
        <v>1331</v>
      </c>
      <c r="E577" s="62" t="s">
        <v>50</v>
      </c>
      <c r="F577" s="11">
        <v>1</v>
      </c>
      <c r="G577" s="10"/>
      <c r="H577" s="95"/>
      <c r="I577" s="8" t="str">
        <f t="shared" si="45"/>
        <v>zero,00</v>
      </c>
      <c r="J577" s="9">
        <f t="shared" si="46"/>
        <v>0</v>
      </c>
    </row>
    <row r="578" spans="1:10" s="5" customFormat="1" ht="28.5" customHeight="1">
      <c r="A578" s="5">
        <v>415</v>
      </c>
      <c r="B578" s="61" t="s">
        <v>1332</v>
      </c>
      <c r="C578" s="8" t="s">
        <v>1333</v>
      </c>
      <c r="D578" s="8" t="s">
        <v>1334</v>
      </c>
      <c r="E578" s="62" t="s">
        <v>50</v>
      </c>
      <c r="F578" s="11">
        <v>1</v>
      </c>
      <c r="G578" s="10"/>
      <c r="H578" s="95"/>
      <c r="I578" s="8" t="str">
        <f t="shared" si="45"/>
        <v>zero,00</v>
      </c>
      <c r="J578" s="9">
        <f t="shared" si="46"/>
        <v>0</v>
      </c>
    </row>
    <row r="579" spans="1:10" s="5" customFormat="1" ht="28.5" customHeight="1">
      <c r="A579" s="5">
        <v>416</v>
      </c>
      <c r="B579" s="61" t="s">
        <v>1335</v>
      </c>
      <c r="C579" s="8" t="s">
        <v>1336</v>
      </c>
      <c r="D579" s="8" t="s">
        <v>1337</v>
      </c>
      <c r="E579" s="62" t="s">
        <v>50</v>
      </c>
      <c r="F579" s="11">
        <v>3</v>
      </c>
      <c r="G579" s="10"/>
      <c r="H579" s="95"/>
      <c r="I579" s="8" t="str">
        <f t="shared" si="45"/>
        <v>zero,00</v>
      </c>
      <c r="J579" s="9">
        <f t="shared" si="46"/>
        <v>0</v>
      </c>
    </row>
    <row r="580" spans="1:10" s="5" customFormat="1" ht="28.5" customHeight="1">
      <c r="A580" s="5">
        <v>417</v>
      </c>
      <c r="B580" s="61" t="s">
        <v>1338</v>
      </c>
      <c r="C580" s="8" t="s">
        <v>1339</v>
      </c>
      <c r="D580" s="8" t="s">
        <v>1340</v>
      </c>
      <c r="E580" s="62" t="s">
        <v>50</v>
      </c>
      <c r="F580" s="11">
        <v>3</v>
      </c>
      <c r="G580" s="10"/>
      <c r="H580" s="95"/>
      <c r="I580" s="8" t="str">
        <f t="shared" si="45"/>
        <v>zero,00</v>
      </c>
      <c r="J580" s="9">
        <f t="shared" si="46"/>
        <v>0</v>
      </c>
    </row>
    <row r="581" spans="1:10" s="5" customFormat="1" ht="28.5" customHeight="1">
      <c r="A581" s="5">
        <v>418</v>
      </c>
      <c r="B581" s="61" t="s">
        <v>1341</v>
      </c>
      <c r="C581" s="8" t="s">
        <v>1342</v>
      </c>
      <c r="D581" s="8" t="s">
        <v>1343</v>
      </c>
      <c r="E581" s="62" t="s">
        <v>50</v>
      </c>
      <c r="F581" s="11">
        <v>1</v>
      </c>
      <c r="G581" s="10"/>
      <c r="H581" s="95"/>
      <c r="I581" s="8" t="str">
        <f t="shared" si="45"/>
        <v>zero,00</v>
      </c>
      <c r="J581" s="9">
        <f t="shared" si="46"/>
        <v>0</v>
      </c>
    </row>
    <row r="582" spans="1:10" s="5" customFormat="1" ht="28.5" customHeight="1">
      <c r="A582" s="5">
        <v>419</v>
      </c>
      <c r="B582" s="61" t="s">
        <v>1344</v>
      </c>
      <c r="C582" s="8" t="s">
        <v>1345</v>
      </c>
      <c r="D582" s="8" t="s">
        <v>1346</v>
      </c>
      <c r="E582" s="62" t="s">
        <v>50</v>
      </c>
      <c r="F582" s="11">
        <v>8</v>
      </c>
      <c r="G582" s="10"/>
      <c r="H582" s="95"/>
      <c r="I582" s="8" t="str">
        <f t="shared" si="45"/>
        <v>zero,00</v>
      </c>
      <c r="J582" s="9">
        <f t="shared" si="46"/>
        <v>0</v>
      </c>
    </row>
    <row r="583" spans="2:10" s="5" customFormat="1" ht="28.5" customHeight="1">
      <c r="B583" s="61" t="s">
        <v>1347</v>
      </c>
      <c r="C583" s="8" t="s">
        <v>1348</v>
      </c>
      <c r="D583" s="8" t="s">
        <v>1349</v>
      </c>
      <c r="E583" s="62"/>
      <c r="F583" s="11"/>
      <c r="G583" s="15"/>
      <c r="H583" s="18"/>
      <c r="I583" s="8"/>
      <c r="J583" s="9"/>
    </row>
    <row r="584" spans="1:10" s="5" customFormat="1" ht="28.5" customHeight="1">
      <c r="A584" s="5">
        <v>420</v>
      </c>
      <c r="B584" s="61" t="s">
        <v>1350</v>
      </c>
      <c r="C584" s="8" t="s">
        <v>1351</v>
      </c>
      <c r="D584" s="8" t="s">
        <v>1352</v>
      </c>
      <c r="E584" s="62" t="s">
        <v>175</v>
      </c>
      <c r="F584" s="11">
        <v>168</v>
      </c>
      <c r="G584" s="10"/>
      <c r="H584" s="95"/>
      <c r="I584" s="8" t="str">
        <f aca="true" t="shared" si="47" ref="I584:I589">IF($G$1=2,inParole(H584),inWorten(H584))</f>
        <v>zero,00</v>
      </c>
      <c r="J584" s="9">
        <f t="shared" si="46"/>
        <v>0</v>
      </c>
    </row>
    <row r="585" spans="1:10" s="5" customFormat="1" ht="28.5" customHeight="1">
      <c r="A585" s="5">
        <v>421</v>
      </c>
      <c r="B585" s="61" t="s">
        <v>1353</v>
      </c>
      <c r="C585" s="8" t="s">
        <v>1354</v>
      </c>
      <c r="D585" s="8" t="s">
        <v>1355</v>
      </c>
      <c r="E585" s="62" t="s">
        <v>175</v>
      </c>
      <c r="F585" s="11">
        <v>24</v>
      </c>
      <c r="G585" s="10"/>
      <c r="H585" s="95"/>
      <c r="I585" s="8" t="str">
        <f t="shared" si="47"/>
        <v>zero,00</v>
      </c>
      <c r="J585" s="9">
        <f t="shared" si="46"/>
        <v>0</v>
      </c>
    </row>
    <row r="586" spans="1:10" s="5" customFormat="1" ht="28.5" customHeight="1">
      <c r="A586" s="5">
        <v>422</v>
      </c>
      <c r="B586" s="61" t="s">
        <v>1356</v>
      </c>
      <c r="C586" s="8" t="s">
        <v>1357</v>
      </c>
      <c r="D586" s="8" t="s">
        <v>1358</v>
      </c>
      <c r="E586" s="62" t="s">
        <v>175</v>
      </c>
      <c r="F586" s="11">
        <v>168</v>
      </c>
      <c r="G586" s="10"/>
      <c r="H586" s="95"/>
      <c r="I586" s="8" t="str">
        <f t="shared" si="47"/>
        <v>zero,00</v>
      </c>
      <c r="J586" s="9">
        <f t="shared" si="46"/>
        <v>0</v>
      </c>
    </row>
    <row r="587" spans="1:10" s="5" customFormat="1" ht="28.5" customHeight="1">
      <c r="A587" s="5">
        <v>423</v>
      </c>
      <c r="B587" s="61" t="s">
        <v>1359</v>
      </c>
      <c r="C587" s="8" t="s">
        <v>1360</v>
      </c>
      <c r="D587" s="8" t="s">
        <v>1361</v>
      </c>
      <c r="E587" s="62" t="s">
        <v>175</v>
      </c>
      <c r="F587" s="11">
        <v>24</v>
      </c>
      <c r="G587" s="10"/>
      <c r="H587" s="95"/>
      <c r="I587" s="8" t="str">
        <f t="shared" si="47"/>
        <v>zero,00</v>
      </c>
      <c r="J587" s="9">
        <f t="shared" si="46"/>
        <v>0</v>
      </c>
    </row>
    <row r="588" spans="1:10" s="5" customFormat="1" ht="28.5" customHeight="1">
      <c r="A588" s="5">
        <v>424</v>
      </c>
      <c r="B588" s="61" t="s">
        <v>1362</v>
      </c>
      <c r="C588" s="8" t="s">
        <v>1363</v>
      </c>
      <c r="D588" s="8" t="s">
        <v>1364</v>
      </c>
      <c r="E588" s="62" t="s">
        <v>175</v>
      </c>
      <c r="F588" s="11">
        <v>10</v>
      </c>
      <c r="G588" s="10"/>
      <c r="H588" s="95"/>
      <c r="I588" s="8" t="str">
        <f t="shared" si="47"/>
        <v>zero,00</v>
      </c>
      <c r="J588" s="9">
        <f t="shared" si="46"/>
        <v>0</v>
      </c>
    </row>
    <row r="589" spans="1:10" s="5" customFormat="1" ht="28.5" customHeight="1">
      <c r="A589" s="19">
        <v>425</v>
      </c>
      <c r="B589" s="64" t="s">
        <v>1365</v>
      </c>
      <c r="C589" s="22" t="s">
        <v>1366</v>
      </c>
      <c r="D589" s="22" t="s">
        <v>1367</v>
      </c>
      <c r="E589" s="69" t="s">
        <v>24</v>
      </c>
      <c r="F589" s="20">
        <v>1</v>
      </c>
      <c r="G589" s="21"/>
      <c r="H589" s="96"/>
      <c r="I589" s="22" t="str">
        <f t="shared" si="47"/>
        <v>zero,00</v>
      </c>
      <c r="J589" s="23">
        <f t="shared" si="46"/>
        <v>0</v>
      </c>
    </row>
    <row r="590" spans="2:10" s="5" customFormat="1" ht="35.25" customHeight="1">
      <c r="B590" s="61"/>
      <c r="C590" s="65" t="s">
        <v>1368</v>
      </c>
      <c r="D590" s="65" t="s">
        <v>1369</v>
      </c>
      <c r="E590" s="63"/>
      <c r="F590" s="11"/>
      <c r="G590" s="15"/>
      <c r="H590" s="18"/>
      <c r="I590" s="8"/>
      <c r="J590" s="24">
        <f>SUM(J562:J589)</f>
        <v>0</v>
      </c>
    </row>
    <row r="591" spans="1:10" s="5" customFormat="1" ht="28.5" customHeight="1">
      <c r="A591" s="42"/>
      <c r="B591" s="81"/>
      <c r="C591" s="84"/>
      <c r="D591" s="17"/>
      <c r="E591" s="82"/>
      <c r="F591" s="42"/>
      <c r="G591" s="15"/>
      <c r="H591" s="83"/>
      <c r="I591" s="8"/>
      <c r="J591" s="9"/>
    </row>
    <row r="592" spans="1:10" s="5" customFormat="1" ht="30.75" customHeight="1">
      <c r="A592" s="75"/>
      <c r="B592" s="60" t="s">
        <v>1370</v>
      </c>
      <c r="C592" s="25" t="s">
        <v>1371</v>
      </c>
      <c r="D592" s="25" t="s">
        <v>1372</v>
      </c>
      <c r="E592" s="63"/>
      <c r="F592" s="11"/>
      <c r="G592" s="15"/>
      <c r="H592" s="18"/>
      <c r="I592" s="8"/>
      <c r="J592" s="9"/>
    </row>
    <row r="593" spans="1:10" s="5" customFormat="1" ht="28.5" customHeight="1">
      <c r="A593" s="5">
        <v>426</v>
      </c>
      <c r="B593" s="61" t="s">
        <v>1373</v>
      </c>
      <c r="C593" s="8" t="s">
        <v>1374</v>
      </c>
      <c r="D593" s="8" t="s">
        <v>1375</v>
      </c>
      <c r="E593" s="62" t="s">
        <v>50</v>
      </c>
      <c r="F593" s="11">
        <v>1</v>
      </c>
      <c r="G593" s="10"/>
      <c r="H593" s="95"/>
      <c r="I593" s="8" t="str">
        <f aca="true" t="shared" si="48" ref="I593:I599">IF($G$1=2,inParole(H593),inWorten(H593))</f>
        <v>zero,00</v>
      </c>
      <c r="J593" s="9">
        <f aca="true" t="shared" si="49" ref="J593:J645">IF(G593=0,F593*H593,G593*H593)</f>
        <v>0</v>
      </c>
    </row>
    <row r="594" spans="1:10" s="5" customFormat="1" ht="28.5" customHeight="1">
      <c r="A594" s="5">
        <v>427</v>
      </c>
      <c r="B594" s="61" t="s">
        <v>1376</v>
      </c>
      <c r="C594" s="8" t="s">
        <v>1288</v>
      </c>
      <c r="D594" s="8" t="s">
        <v>1289</v>
      </c>
      <c r="E594" s="62" t="s">
        <v>50</v>
      </c>
      <c r="F594" s="11">
        <v>1</v>
      </c>
      <c r="G594" s="10"/>
      <c r="H594" s="95"/>
      <c r="I594" s="8" t="str">
        <f t="shared" si="48"/>
        <v>zero,00</v>
      </c>
      <c r="J594" s="9">
        <f t="shared" si="49"/>
        <v>0</v>
      </c>
    </row>
    <row r="595" spans="1:10" s="5" customFormat="1" ht="28.5" customHeight="1">
      <c r="A595" s="5">
        <v>428</v>
      </c>
      <c r="B595" s="61" t="s">
        <v>1377</v>
      </c>
      <c r="C595" s="8" t="s">
        <v>1378</v>
      </c>
      <c r="D595" s="8" t="s">
        <v>1379</v>
      </c>
      <c r="E595" s="62" t="s">
        <v>50</v>
      </c>
      <c r="F595" s="11">
        <v>1</v>
      </c>
      <c r="G595" s="10"/>
      <c r="H595" s="95"/>
      <c r="I595" s="8" t="str">
        <f t="shared" si="48"/>
        <v>zero,00</v>
      </c>
      <c r="J595" s="9">
        <f t="shared" si="49"/>
        <v>0</v>
      </c>
    </row>
    <row r="596" spans="1:10" s="5" customFormat="1" ht="28.5" customHeight="1">
      <c r="A596" s="5">
        <v>429</v>
      </c>
      <c r="B596" s="61" t="s">
        <v>1380</v>
      </c>
      <c r="C596" s="8" t="s">
        <v>1381</v>
      </c>
      <c r="D596" s="8" t="s">
        <v>1289</v>
      </c>
      <c r="E596" s="62" t="s">
        <v>50</v>
      </c>
      <c r="F596" s="11">
        <v>1</v>
      </c>
      <c r="G596" s="10"/>
      <c r="H596" s="95"/>
      <c r="I596" s="8" t="str">
        <f t="shared" si="48"/>
        <v>zero,00</v>
      </c>
      <c r="J596" s="9">
        <f t="shared" si="49"/>
        <v>0</v>
      </c>
    </row>
    <row r="597" spans="1:10" s="5" customFormat="1" ht="28.5" customHeight="1">
      <c r="A597" s="5">
        <v>430</v>
      </c>
      <c r="B597" s="61" t="s">
        <v>1382</v>
      </c>
      <c r="C597" s="8" t="s">
        <v>1300</v>
      </c>
      <c r="D597" s="8" t="s">
        <v>1301</v>
      </c>
      <c r="E597" s="62" t="s">
        <v>50</v>
      </c>
      <c r="F597" s="11">
        <v>2</v>
      </c>
      <c r="G597" s="10"/>
      <c r="H597" s="95"/>
      <c r="I597" s="8" t="str">
        <f t="shared" si="48"/>
        <v>zero,00</v>
      </c>
      <c r="J597" s="9">
        <f t="shared" si="49"/>
        <v>0</v>
      </c>
    </row>
    <row r="598" spans="1:10" s="5" customFormat="1" ht="28.5" customHeight="1">
      <c r="A598" s="5">
        <v>431</v>
      </c>
      <c r="B598" s="61" t="s">
        <v>1383</v>
      </c>
      <c r="C598" s="8" t="s">
        <v>1384</v>
      </c>
      <c r="D598" s="8" t="s">
        <v>1385</v>
      </c>
      <c r="E598" s="62" t="s">
        <v>50</v>
      </c>
      <c r="F598" s="11">
        <v>4</v>
      </c>
      <c r="G598" s="10"/>
      <c r="H598" s="95"/>
      <c r="I598" s="8" t="str">
        <f t="shared" si="48"/>
        <v>zero,00</v>
      </c>
      <c r="J598" s="9">
        <f t="shared" si="49"/>
        <v>0</v>
      </c>
    </row>
    <row r="599" spans="1:10" s="5" customFormat="1" ht="28.5" customHeight="1">
      <c r="A599" s="5">
        <v>432</v>
      </c>
      <c r="B599" s="61" t="s">
        <v>1386</v>
      </c>
      <c r="C599" s="8" t="s">
        <v>1303</v>
      </c>
      <c r="D599" s="8" t="s">
        <v>1304</v>
      </c>
      <c r="E599" s="62" t="s">
        <v>50</v>
      </c>
      <c r="F599" s="11">
        <v>8</v>
      </c>
      <c r="G599" s="10"/>
      <c r="H599" s="95"/>
      <c r="I599" s="8" t="str">
        <f t="shared" si="48"/>
        <v>zero,00</v>
      </c>
      <c r="J599" s="9">
        <f t="shared" si="49"/>
        <v>0</v>
      </c>
    </row>
    <row r="600" spans="2:10" s="5" customFormat="1" ht="28.5" customHeight="1">
      <c r="B600" s="61" t="s">
        <v>1387</v>
      </c>
      <c r="C600" s="8" t="s">
        <v>1388</v>
      </c>
      <c r="D600" s="8" t="s">
        <v>1389</v>
      </c>
      <c r="E600" s="62"/>
      <c r="F600" s="11"/>
      <c r="G600" s="15"/>
      <c r="H600" s="18"/>
      <c r="I600" s="8"/>
      <c r="J600" s="9"/>
    </row>
    <row r="601" spans="1:10" s="5" customFormat="1" ht="28.5" customHeight="1">
      <c r="A601" s="5">
        <v>433</v>
      </c>
      <c r="B601" s="61" t="s">
        <v>1390</v>
      </c>
      <c r="C601" s="8" t="s">
        <v>1391</v>
      </c>
      <c r="D601" s="8" t="s">
        <v>1392</v>
      </c>
      <c r="E601" s="62" t="s">
        <v>50</v>
      </c>
      <c r="F601" s="11">
        <v>1</v>
      </c>
      <c r="G601" s="10"/>
      <c r="H601" s="95"/>
      <c r="I601" s="8" t="str">
        <f aca="true" t="shared" si="50" ref="I601:I611">IF($G$1=2,inParole(H601),inWorten(H601))</f>
        <v>zero,00</v>
      </c>
      <c r="J601" s="9">
        <f t="shared" si="49"/>
        <v>0</v>
      </c>
    </row>
    <row r="602" spans="1:10" s="5" customFormat="1" ht="28.5" customHeight="1">
      <c r="A602" s="5">
        <v>434</v>
      </c>
      <c r="B602" s="61" t="s">
        <v>1393</v>
      </c>
      <c r="C602" s="8" t="s">
        <v>1394</v>
      </c>
      <c r="D602" s="8" t="s">
        <v>1395</v>
      </c>
      <c r="E602" s="62" t="s">
        <v>50</v>
      </c>
      <c r="F602" s="11">
        <v>1</v>
      </c>
      <c r="G602" s="10"/>
      <c r="H602" s="95"/>
      <c r="I602" s="8" t="str">
        <f t="shared" si="50"/>
        <v>zero,00</v>
      </c>
      <c r="J602" s="9">
        <f t="shared" si="49"/>
        <v>0</v>
      </c>
    </row>
    <row r="603" spans="1:10" s="5" customFormat="1" ht="28.5" customHeight="1">
      <c r="A603" s="5">
        <v>435</v>
      </c>
      <c r="B603" s="61" t="s">
        <v>1396</v>
      </c>
      <c r="C603" s="8" t="s">
        <v>1397</v>
      </c>
      <c r="D603" s="8" t="s">
        <v>1398</v>
      </c>
      <c r="E603" s="62" t="s">
        <v>50</v>
      </c>
      <c r="F603" s="11">
        <v>1</v>
      </c>
      <c r="G603" s="10"/>
      <c r="H603" s="95"/>
      <c r="I603" s="8" t="str">
        <f t="shared" si="50"/>
        <v>zero,00</v>
      </c>
      <c r="J603" s="9">
        <f t="shared" si="49"/>
        <v>0</v>
      </c>
    </row>
    <row r="604" spans="1:10" s="5" customFormat="1" ht="28.5" customHeight="1">
      <c r="A604" s="5">
        <v>436</v>
      </c>
      <c r="B604" s="61" t="s">
        <v>1399</v>
      </c>
      <c r="C604" s="8" t="s">
        <v>1400</v>
      </c>
      <c r="D604" s="8" t="s">
        <v>1401</v>
      </c>
      <c r="E604" s="62" t="s">
        <v>50</v>
      </c>
      <c r="F604" s="11">
        <v>1</v>
      </c>
      <c r="G604" s="10"/>
      <c r="H604" s="95"/>
      <c r="I604" s="8" t="str">
        <f t="shared" si="50"/>
        <v>zero,00</v>
      </c>
      <c r="J604" s="9">
        <f t="shared" si="49"/>
        <v>0</v>
      </c>
    </row>
    <row r="605" spans="1:10" s="5" customFormat="1" ht="28.5" customHeight="1">
      <c r="A605" s="5">
        <v>437</v>
      </c>
      <c r="B605" s="61" t="s">
        <v>1402</v>
      </c>
      <c r="C605" s="8" t="s">
        <v>1315</v>
      </c>
      <c r="D605" s="8" t="s">
        <v>1316</v>
      </c>
      <c r="E605" s="62" t="s">
        <v>50</v>
      </c>
      <c r="F605" s="11">
        <v>6</v>
      </c>
      <c r="G605" s="10"/>
      <c r="H605" s="95"/>
      <c r="I605" s="8" t="str">
        <f t="shared" si="50"/>
        <v>zero,00</v>
      </c>
      <c r="J605" s="9">
        <f t="shared" si="49"/>
        <v>0</v>
      </c>
    </row>
    <row r="606" spans="1:10" s="5" customFormat="1" ht="28.5" customHeight="1">
      <c r="A606" s="5">
        <v>438</v>
      </c>
      <c r="B606" s="61" t="s">
        <v>1403</v>
      </c>
      <c r="C606" s="8" t="s">
        <v>1404</v>
      </c>
      <c r="D606" s="8" t="s">
        <v>1405</v>
      </c>
      <c r="E606" s="62" t="s">
        <v>50</v>
      </c>
      <c r="F606" s="11">
        <v>1</v>
      </c>
      <c r="G606" s="10"/>
      <c r="H606" s="95"/>
      <c r="I606" s="8" t="str">
        <f t="shared" si="50"/>
        <v>zero,00</v>
      </c>
      <c r="J606" s="9">
        <f t="shared" si="49"/>
        <v>0</v>
      </c>
    </row>
    <row r="607" spans="1:10" s="5" customFormat="1" ht="28.5" customHeight="1">
      <c r="A607" s="5">
        <v>439</v>
      </c>
      <c r="B607" s="61" t="s">
        <v>1406</v>
      </c>
      <c r="C607" s="8" t="s">
        <v>1407</v>
      </c>
      <c r="D607" s="8" t="s">
        <v>1408</v>
      </c>
      <c r="E607" s="62" t="s">
        <v>50</v>
      </c>
      <c r="F607" s="11">
        <v>1</v>
      </c>
      <c r="G607" s="10"/>
      <c r="H607" s="95"/>
      <c r="I607" s="8" t="str">
        <f t="shared" si="50"/>
        <v>zero,00</v>
      </c>
      <c r="J607" s="9">
        <f t="shared" si="49"/>
        <v>0</v>
      </c>
    </row>
    <row r="608" spans="1:10" s="5" customFormat="1" ht="28.5" customHeight="1">
      <c r="A608" s="5">
        <v>440</v>
      </c>
      <c r="B608" s="61" t="s">
        <v>1409</v>
      </c>
      <c r="C608" s="8" t="s">
        <v>1410</v>
      </c>
      <c r="D608" s="8" t="s">
        <v>1411</v>
      </c>
      <c r="E608" s="62" t="s">
        <v>50</v>
      </c>
      <c r="F608" s="11">
        <v>1</v>
      </c>
      <c r="G608" s="10"/>
      <c r="H608" s="95"/>
      <c r="I608" s="8" t="str">
        <f t="shared" si="50"/>
        <v>zero,00</v>
      </c>
      <c r="J608" s="9">
        <f t="shared" si="49"/>
        <v>0</v>
      </c>
    </row>
    <row r="609" spans="1:10" s="5" customFormat="1" ht="28.5" customHeight="1">
      <c r="A609" s="5">
        <v>441</v>
      </c>
      <c r="B609" s="61" t="s">
        <v>1412</v>
      </c>
      <c r="C609" s="8" t="s">
        <v>1413</v>
      </c>
      <c r="D609" s="8" t="s">
        <v>1414</v>
      </c>
      <c r="E609" s="62" t="s">
        <v>24</v>
      </c>
      <c r="F609" s="11">
        <v>1</v>
      </c>
      <c r="G609" s="10"/>
      <c r="H609" s="95"/>
      <c r="I609" s="8" t="str">
        <f t="shared" si="50"/>
        <v>zero,00</v>
      </c>
      <c r="J609" s="9">
        <f t="shared" si="49"/>
        <v>0</v>
      </c>
    </row>
    <row r="610" spans="1:10" s="5" customFormat="1" ht="28.5" customHeight="1">
      <c r="A610" s="5">
        <v>442</v>
      </c>
      <c r="B610" s="61" t="s">
        <v>1415</v>
      </c>
      <c r="C610" s="8" t="s">
        <v>1416</v>
      </c>
      <c r="D610" s="8" t="s">
        <v>1417</v>
      </c>
      <c r="E610" s="62" t="s">
        <v>50</v>
      </c>
      <c r="F610" s="11">
        <v>1</v>
      </c>
      <c r="G610" s="10"/>
      <c r="H610" s="95"/>
      <c r="I610" s="8" t="str">
        <f t="shared" si="50"/>
        <v>zero,00</v>
      </c>
      <c r="J610" s="9">
        <f t="shared" si="49"/>
        <v>0</v>
      </c>
    </row>
    <row r="611" spans="1:10" s="5" customFormat="1" ht="28.5" customHeight="1">
      <c r="A611" s="5">
        <v>443</v>
      </c>
      <c r="B611" s="61" t="s">
        <v>1418</v>
      </c>
      <c r="C611" s="8" t="s">
        <v>1321</v>
      </c>
      <c r="D611" s="8" t="s">
        <v>1322</v>
      </c>
      <c r="E611" s="62" t="s">
        <v>50</v>
      </c>
      <c r="F611" s="11">
        <v>4</v>
      </c>
      <c r="G611" s="10"/>
      <c r="H611" s="95"/>
      <c r="I611" s="8" t="str">
        <f t="shared" si="50"/>
        <v>zero,00</v>
      </c>
      <c r="J611" s="9">
        <f t="shared" si="49"/>
        <v>0</v>
      </c>
    </row>
    <row r="612" spans="2:10" s="5" customFormat="1" ht="28.5" customHeight="1">
      <c r="B612" s="61" t="s">
        <v>1419</v>
      </c>
      <c r="C612" s="8" t="s">
        <v>1420</v>
      </c>
      <c r="D612" s="8" t="s">
        <v>1421</v>
      </c>
      <c r="E612" s="62"/>
      <c r="F612" s="11"/>
      <c r="G612" s="15"/>
      <c r="H612" s="18"/>
      <c r="I612" s="8"/>
      <c r="J612" s="9"/>
    </row>
    <row r="613" spans="1:10" s="5" customFormat="1" ht="28.5" customHeight="1">
      <c r="A613" s="5">
        <v>444</v>
      </c>
      <c r="B613" s="61" t="s">
        <v>1422</v>
      </c>
      <c r="C613" s="8" t="s">
        <v>1324</v>
      </c>
      <c r="D613" s="8" t="s">
        <v>1325</v>
      </c>
      <c r="E613" s="62" t="s">
        <v>50</v>
      </c>
      <c r="F613" s="11">
        <v>1</v>
      </c>
      <c r="G613" s="10"/>
      <c r="H613" s="95"/>
      <c r="I613" s="8" t="str">
        <f aca="true" t="shared" si="51" ref="I613:I618">IF($G$1=2,inParole(H613),inWorten(H613))</f>
        <v>zero,00</v>
      </c>
      <c r="J613" s="9">
        <f t="shared" si="49"/>
        <v>0</v>
      </c>
    </row>
    <row r="614" spans="1:10" s="5" customFormat="1" ht="28.5" customHeight="1">
      <c r="A614" s="5">
        <v>445</v>
      </c>
      <c r="B614" s="61" t="s">
        <v>1423</v>
      </c>
      <c r="C614" s="8" t="s">
        <v>1424</v>
      </c>
      <c r="D614" s="8" t="s">
        <v>1425</v>
      </c>
      <c r="E614" s="62" t="s">
        <v>50</v>
      </c>
      <c r="F614" s="11">
        <v>1</v>
      </c>
      <c r="G614" s="10"/>
      <c r="H614" s="95"/>
      <c r="I614" s="8" t="str">
        <f t="shared" si="51"/>
        <v>zero,00</v>
      </c>
      <c r="J614" s="9">
        <f t="shared" si="49"/>
        <v>0</v>
      </c>
    </row>
    <row r="615" spans="1:10" s="5" customFormat="1" ht="28.5" customHeight="1">
      <c r="A615" s="5">
        <v>446</v>
      </c>
      <c r="B615" s="61" t="s">
        <v>1426</v>
      </c>
      <c r="C615" s="8" t="s">
        <v>1427</v>
      </c>
      <c r="D615" s="8" t="s">
        <v>1428</v>
      </c>
      <c r="E615" s="62" t="s">
        <v>50</v>
      </c>
      <c r="F615" s="11">
        <v>1</v>
      </c>
      <c r="G615" s="10"/>
      <c r="H615" s="95"/>
      <c r="I615" s="8" t="str">
        <f t="shared" si="51"/>
        <v>zero,00</v>
      </c>
      <c r="J615" s="9">
        <f t="shared" si="49"/>
        <v>0</v>
      </c>
    </row>
    <row r="616" spans="1:10" s="5" customFormat="1" ht="28.5" customHeight="1">
      <c r="A616" s="5">
        <v>447</v>
      </c>
      <c r="B616" s="61" t="s">
        <v>1429</v>
      </c>
      <c r="C616" s="8" t="s">
        <v>1294</v>
      </c>
      <c r="D616" s="8" t="s">
        <v>1295</v>
      </c>
      <c r="E616" s="62" t="s">
        <v>50</v>
      </c>
      <c r="F616" s="11">
        <v>3</v>
      </c>
      <c r="G616" s="10"/>
      <c r="H616" s="95"/>
      <c r="I616" s="8" t="str">
        <f t="shared" si="51"/>
        <v>zero,00</v>
      </c>
      <c r="J616" s="9">
        <f t="shared" si="49"/>
        <v>0</v>
      </c>
    </row>
    <row r="617" spans="1:10" s="5" customFormat="1" ht="28.5" customHeight="1">
      <c r="A617" s="5">
        <v>448</v>
      </c>
      <c r="B617" s="61" t="s">
        <v>1430</v>
      </c>
      <c r="C617" s="8" t="s">
        <v>1431</v>
      </c>
      <c r="D617" s="8" t="s">
        <v>1432</v>
      </c>
      <c r="E617" s="62" t="s">
        <v>50</v>
      </c>
      <c r="F617" s="11">
        <v>1</v>
      </c>
      <c r="G617" s="10"/>
      <c r="H617" s="95"/>
      <c r="I617" s="8" t="str">
        <f t="shared" si="51"/>
        <v>zero,00</v>
      </c>
      <c r="J617" s="9">
        <f t="shared" si="49"/>
        <v>0</v>
      </c>
    </row>
    <row r="618" spans="1:10" s="5" customFormat="1" ht="28.5" customHeight="1">
      <c r="A618" s="5">
        <v>449</v>
      </c>
      <c r="B618" s="61" t="s">
        <v>1433</v>
      </c>
      <c r="C618" s="8" t="s">
        <v>1434</v>
      </c>
      <c r="D618" s="8" t="s">
        <v>1435</v>
      </c>
      <c r="E618" s="62" t="s">
        <v>24</v>
      </c>
      <c r="F618" s="11">
        <v>1</v>
      </c>
      <c r="G618" s="10"/>
      <c r="H618" s="95"/>
      <c r="I618" s="8" t="str">
        <f t="shared" si="51"/>
        <v>zero,00</v>
      </c>
      <c r="J618" s="9">
        <f t="shared" si="49"/>
        <v>0</v>
      </c>
    </row>
    <row r="619" spans="2:10" s="5" customFormat="1" ht="28.5" customHeight="1">
      <c r="B619" s="61" t="s">
        <v>1436</v>
      </c>
      <c r="C619" s="8" t="s">
        <v>1437</v>
      </c>
      <c r="D619" s="8" t="s">
        <v>1438</v>
      </c>
      <c r="E619" s="62"/>
      <c r="F619" s="11"/>
      <c r="G619" s="15"/>
      <c r="H619" s="18"/>
      <c r="I619" s="8"/>
      <c r="J619" s="9"/>
    </row>
    <row r="620" spans="1:10" s="5" customFormat="1" ht="28.5" customHeight="1">
      <c r="A620" s="5">
        <v>450</v>
      </c>
      <c r="B620" s="61" t="s">
        <v>1439</v>
      </c>
      <c r="C620" s="8" t="s">
        <v>1440</v>
      </c>
      <c r="D620" s="8" t="s">
        <v>1441</v>
      </c>
      <c r="E620" s="62" t="s">
        <v>50</v>
      </c>
      <c r="F620" s="11">
        <v>4</v>
      </c>
      <c r="G620" s="10"/>
      <c r="H620" s="95"/>
      <c r="I620" s="8" t="str">
        <f>IF($G$1=2,inParole(H620),inWorten(H620))</f>
        <v>zero,00</v>
      </c>
      <c r="J620" s="9">
        <f t="shared" si="49"/>
        <v>0</v>
      </c>
    </row>
    <row r="621" spans="1:10" s="5" customFormat="1" ht="28.5" customHeight="1">
      <c r="A621" s="5">
        <v>451</v>
      </c>
      <c r="B621" s="61" t="s">
        <v>1442</v>
      </c>
      <c r="C621" s="8" t="s">
        <v>1443</v>
      </c>
      <c r="D621" s="8" t="s">
        <v>1444</v>
      </c>
      <c r="E621" s="62" t="s">
        <v>50</v>
      </c>
      <c r="F621" s="11">
        <v>4</v>
      </c>
      <c r="G621" s="10"/>
      <c r="H621" s="95"/>
      <c r="I621" s="8" t="str">
        <f>IF($G$1=2,inParole(H621),inWorten(H621))</f>
        <v>zero,00</v>
      </c>
      <c r="J621" s="9">
        <f t="shared" si="49"/>
        <v>0</v>
      </c>
    </row>
    <row r="622" spans="1:10" s="5" customFormat="1" ht="28.5" customHeight="1">
      <c r="A622" s="5">
        <v>452</v>
      </c>
      <c r="B622" s="61" t="s">
        <v>1445</v>
      </c>
      <c r="C622" s="8" t="s">
        <v>1446</v>
      </c>
      <c r="D622" s="8" t="s">
        <v>1447</v>
      </c>
      <c r="E622" s="62" t="s">
        <v>50</v>
      </c>
      <c r="F622" s="11">
        <v>1</v>
      </c>
      <c r="G622" s="10"/>
      <c r="H622" s="95"/>
      <c r="I622" s="8" t="str">
        <f>IF($G$1=2,inParole(H622),inWorten(H622))</f>
        <v>zero,00</v>
      </c>
      <c r="J622" s="9">
        <f t="shared" si="49"/>
        <v>0</v>
      </c>
    </row>
    <row r="623" spans="1:10" s="5" customFormat="1" ht="28.5" customHeight="1">
      <c r="A623" s="5">
        <v>453</v>
      </c>
      <c r="B623" s="61" t="s">
        <v>1448</v>
      </c>
      <c r="C623" s="8" t="s">
        <v>1449</v>
      </c>
      <c r="D623" s="8" t="s">
        <v>1450</v>
      </c>
      <c r="E623" s="62" t="s">
        <v>24</v>
      </c>
      <c r="F623" s="11">
        <v>1</v>
      </c>
      <c r="G623" s="10"/>
      <c r="H623" s="95"/>
      <c r="I623" s="8" t="str">
        <f>IF($G$1=2,inParole(H623),inWorten(H623))</f>
        <v>zero,00</v>
      </c>
      <c r="J623" s="9">
        <f t="shared" si="49"/>
        <v>0</v>
      </c>
    </row>
    <row r="624" spans="1:10" s="5" customFormat="1" ht="28.5" customHeight="1">
      <c r="A624" s="5">
        <v>454</v>
      </c>
      <c r="B624" s="61" t="s">
        <v>1451</v>
      </c>
      <c r="C624" s="8" t="s">
        <v>1345</v>
      </c>
      <c r="D624" s="8" t="s">
        <v>1346</v>
      </c>
      <c r="E624" s="62" t="s">
        <v>50</v>
      </c>
      <c r="F624" s="11">
        <v>10</v>
      </c>
      <c r="G624" s="10"/>
      <c r="H624" s="95"/>
      <c r="I624" s="8" t="str">
        <f>IF($G$1=2,inParole(H624),inWorten(H624))</f>
        <v>zero,00</v>
      </c>
      <c r="J624" s="9">
        <f t="shared" si="49"/>
        <v>0</v>
      </c>
    </row>
    <row r="625" spans="2:10" s="5" customFormat="1" ht="28.5" customHeight="1">
      <c r="B625" s="61" t="s">
        <v>1452</v>
      </c>
      <c r="C625" s="8" t="s">
        <v>1348</v>
      </c>
      <c r="D625" s="8" t="s">
        <v>1349</v>
      </c>
      <c r="E625" s="62"/>
      <c r="F625" s="11"/>
      <c r="G625" s="15"/>
      <c r="H625" s="18"/>
      <c r="I625" s="8"/>
      <c r="J625" s="9"/>
    </row>
    <row r="626" spans="1:10" s="5" customFormat="1" ht="28.5" customHeight="1">
      <c r="A626" s="5">
        <v>455</v>
      </c>
      <c r="B626" s="61" t="s">
        <v>1453</v>
      </c>
      <c r="C626" s="8" t="s">
        <v>1454</v>
      </c>
      <c r="D626" s="8" t="s">
        <v>1455</v>
      </c>
      <c r="E626" s="62" t="s">
        <v>175</v>
      </c>
      <c r="F626" s="11">
        <v>10</v>
      </c>
      <c r="G626" s="10"/>
      <c r="H626" s="95"/>
      <c r="I626" s="8" t="str">
        <f>IF($G$1=2,inParole(H626),inWorten(H626))</f>
        <v>zero,00</v>
      </c>
      <c r="J626" s="9">
        <f t="shared" si="49"/>
        <v>0</v>
      </c>
    </row>
    <row r="627" spans="1:10" s="5" customFormat="1" ht="28.5" customHeight="1">
      <c r="A627" s="5">
        <v>456</v>
      </c>
      <c r="B627" s="61" t="s">
        <v>1456</v>
      </c>
      <c r="C627" s="8" t="s">
        <v>1351</v>
      </c>
      <c r="D627" s="8" t="s">
        <v>1352</v>
      </c>
      <c r="E627" s="62" t="s">
        <v>175</v>
      </c>
      <c r="F627" s="11">
        <v>183</v>
      </c>
      <c r="G627" s="10"/>
      <c r="H627" s="95"/>
      <c r="I627" s="8" t="str">
        <f>IF($G$1=2,inParole(H627),inWorten(H627))</f>
        <v>zero,00</v>
      </c>
      <c r="J627" s="9">
        <f t="shared" si="49"/>
        <v>0</v>
      </c>
    </row>
    <row r="628" spans="1:10" s="5" customFormat="1" ht="28.5" customHeight="1">
      <c r="A628" s="5">
        <v>457</v>
      </c>
      <c r="B628" s="61" t="s">
        <v>1457</v>
      </c>
      <c r="C628" s="8" t="s">
        <v>1354</v>
      </c>
      <c r="D628" s="8" t="s">
        <v>1355</v>
      </c>
      <c r="E628" s="62" t="s">
        <v>175</v>
      </c>
      <c r="F628" s="11">
        <v>18</v>
      </c>
      <c r="G628" s="10"/>
      <c r="H628" s="95"/>
      <c r="I628" s="8" t="str">
        <f>IF($G$1=2,inParole(H628),inWorten(H628))</f>
        <v>zero,00</v>
      </c>
      <c r="J628" s="9">
        <f t="shared" si="49"/>
        <v>0</v>
      </c>
    </row>
    <row r="629" spans="1:10" s="5" customFormat="1" ht="28.5" customHeight="1">
      <c r="A629" s="5">
        <v>458</v>
      </c>
      <c r="B629" s="61" t="s">
        <v>1458</v>
      </c>
      <c r="C629" s="8" t="s">
        <v>1459</v>
      </c>
      <c r="D629" s="8" t="s">
        <v>1460</v>
      </c>
      <c r="E629" s="62" t="s">
        <v>175</v>
      </c>
      <c r="F629" s="11">
        <v>10</v>
      </c>
      <c r="G629" s="10"/>
      <c r="H629" s="95"/>
      <c r="I629" s="8" t="str">
        <f>IF($G$1=2,inParole(H629),inWorten(H629))</f>
        <v>zero,00</v>
      </c>
      <c r="J629" s="9">
        <f t="shared" si="49"/>
        <v>0</v>
      </c>
    </row>
    <row r="630" spans="2:10" s="5" customFormat="1" ht="28.5" customHeight="1">
      <c r="B630" s="61" t="s">
        <v>1461</v>
      </c>
      <c r="C630" s="8" t="s">
        <v>1462</v>
      </c>
      <c r="D630" s="8" t="s">
        <v>1463</v>
      </c>
      <c r="E630" s="62"/>
      <c r="F630" s="11"/>
      <c r="G630" s="15"/>
      <c r="H630" s="18"/>
      <c r="I630" s="8"/>
      <c r="J630" s="9"/>
    </row>
    <row r="631" spans="1:10" s="5" customFormat="1" ht="28.5" customHeight="1">
      <c r="A631" s="5">
        <v>459</v>
      </c>
      <c r="B631" s="61" t="s">
        <v>1464</v>
      </c>
      <c r="C631" s="8" t="s">
        <v>1465</v>
      </c>
      <c r="D631" s="8" t="s">
        <v>1466</v>
      </c>
      <c r="E631" s="62" t="s">
        <v>175</v>
      </c>
      <c r="F631" s="11">
        <v>90</v>
      </c>
      <c r="G631" s="10"/>
      <c r="H631" s="95"/>
      <c r="I631" s="8" t="str">
        <f>IF($G$1=2,inParole(H631),inWorten(H631))</f>
        <v>zero,00</v>
      </c>
      <c r="J631" s="9">
        <f t="shared" si="49"/>
        <v>0</v>
      </c>
    </row>
    <row r="632" spans="1:10" s="5" customFormat="1" ht="28.5" customHeight="1">
      <c r="A632" s="5">
        <v>460</v>
      </c>
      <c r="B632" s="61" t="s">
        <v>1467</v>
      </c>
      <c r="C632" s="8" t="s">
        <v>1468</v>
      </c>
      <c r="D632" s="8" t="s">
        <v>1469</v>
      </c>
      <c r="E632" s="62" t="s">
        <v>175</v>
      </c>
      <c r="F632" s="11">
        <v>68</v>
      </c>
      <c r="G632" s="10"/>
      <c r="H632" s="95"/>
      <c r="I632" s="8" t="str">
        <f>IF($G$1=2,inParole(H632),inWorten(H632))</f>
        <v>zero,00</v>
      </c>
      <c r="J632" s="9">
        <f t="shared" si="49"/>
        <v>0</v>
      </c>
    </row>
    <row r="633" spans="1:10" s="5" customFormat="1" ht="28.5" customHeight="1">
      <c r="A633" s="5">
        <v>461</v>
      </c>
      <c r="B633" s="61" t="s">
        <v>1470</v>
      </c>
      <c r="C633" s="8" t="s">
        <v>1471</v>
      </c>
      <c r="D633" s="8" t="s">
        <v>1472</v>
      </c>
      <c r="E633" s="62" t="s">
        <v>175</v>
      </c>
      <c r="F633" s="11">
        <v>74</v>
      </c>
      <c r="G633" s="10"/>
      <c r="H633" s="95"/>
      <c r="I633" s="8" t="str">
        <f>IF($G$1=2,inParole(H633),inWorten(H633))</f>
        <v>zero,00</v>
      </c>
      <c r="J633" s="9">
        <f t="shared" si="49"/>
        <v>0</v>
      </c>
    </row>
    <row r="634" spans="2:10" s="5" customFormat="1" ht="28.5" customHeight="1">
      <c r="B634" s="61" t="s">
        <v>1473</v>
      </c>
      <c r="C634" s="8" t="s">
        <v>1474</v>
      </c>
      <c r="D634" s="8" t="s">
        <v>1475</v>
      </c>
      <c r="E634" s="62"/>
      <c r="F634" s="11"/>
      <c r="G634" s="15"/>
      <c r="H634" s="18"/>
      <c r="I634" s="8"/>
      <c r="J634" s="9"/>
    </row>
    <row r="635" spans="1:10" s="5" customFormat="1" ht="28.5" customHeight="1">
      <c r="A635" s="5">
        <v>462</v>
      </c>
      <c r="B635" s="61" t="s">
        <v>1476</v>
      </c>
      <c r="C635" s="8" t="s">
        <v>1477</v>
      </c>
      <c r="D635" s="8" t="s">
        <v>1478</v>
      </c>
      <c r="E635" s="62" t="s">
        <v>175</v>
      </c>
      <c r="F635" s="11">
        <v>10</v>
      </c>
      <c r="G635" s="10"/>
      <c r="H635" s="95"/>
      <c r="I635" s="8" t="str">
        <f>IF($G$1=2,inParole(H635),inWorten(H635))</f>
        <v>zero,00</v>
      </c>
      <c r="J635" s="9">
        <f t="shared" si="49"/>
        <v>0</v>
      </c>
    </row>
    <row r="636" spans="1:10" s="5" customFormat="1" ht="28.5" customHeight="1">
      <c r="A636" s="5">
        <v>463</v>
      </c>
      <c r="B636" s="61" t="s">
        <v>1479</v>
      </c>
      <c r="C636" s="8" t="s">
        <v>1357</v>
      </c>
      <c r="D636" s="8" t="s">
        <v>1358</v>
      </c>
      <c r="E636" s="62" t="s">
        <v>175</v>
      </c>
      <c r="F636" s="11">
        <v>183</v>
      </c>
      <c r="G636" s="10"/>
      <c r="H636" s="95"/>
      <c r="I636" s="8" t="str">
        <f>IF($G$1=2,inParole(H636),inWorten(H636))</f>
        <v>zero,00</v>
      </c>
      <c r="J636" s="9">
        <f t="shared" si="49"/>
        <v>0</v>
      </c>
    </row>
    <row r="637" spans="1:10" s="5" customFormat="1" ht="28.5" customHeight="1">
      <c r="A637" s="5">
        <v>464</v>
      </c>
      <c r="B637" s="61" t="s">
        <v>1480</v>
      </c>
      <c r="C637" s="8" t="s">
        <v>1360</v>
      </c>
      <c r="D637" s="8" t="s">
        <v>1361</v>
      </c>
      <c r="E637" s="62" t="s">
        <v>175</v>
      </c>
      <c r="F637" s="11">
        <v>18</v>
      </c>
      <c r="G637" s="10"/>
      <c r="H637" s="95"/>
      <c r="I637" s="8" t="str">
        <f>IF($G$1=2,inParole(H637),inWorten(H637))</f>
        <v>zero,00</v>
      </c>
      <c r="J637" s="9">
        <f t="shared" si="49"/>
        <v>0</v>
      </c>
    </row>
    <row r="638" spans="2:10" s="5" customFormat="1" ht="28.5" customHeight="1">
      <c r="B638" s="61" t="s">
        <v>1481</v>
      </c>
      <c r="C638" s="8" t="s">
        <v>1482</v>
      </c>
      <c r="D638" s="8" t="s">
        <v>1483</v>
      </c>
      <c r="E638" s="62"/>
      <c r="F638" s="11"/>
      <c r="G638" s="15"/>
      <c r="H638" s="18"/>
      <c r="I638" s="8"/>
      <c r="J638" s="9"/>
    </row>
    <row r="639" spans="1:10" s="5" customFormat="1" ht="28.5" customHeight="1">
      <c r="A639" s="5">
        <v>465</v>
      </c>
      <c r="B639" s="61" t="s">
        <v>1484</v>
      </c>
      <c r="C639" s="8" t="s">
        <v>1485</v>
      </c>
      <c r="D639" s="8" t="s">
        <v>1486</v>
      </c>
      <c r="E639" s="62" t="s">
        <v>175</v>
      </c>
      <c r="F639" s="11">
        <v>10</v>
      </c>
      <c r="G639" s="10"/>
      <c r="H639" s="95"/>
      <c r="I639" s="8" t="str">
        <f>IF($G$1=2,inParole(H639),inWorten(H639))</f>
        <v>zero,00</v>
      </c>
      <c r="J639" s="9">
        <f t="shared" si="49"/>
        <v>0</v>
      </c>
    </row>
    <row r="640" spans="1:10" s="5" customFormat="1" ht="28.5" customHeight="1">
      <c r="A640" s="5">
        <v>466</v>
      </c>
      <c r="B640" s="61" t="s">
        <v>1487</v>
      </c>
      <c r="C640" s="8" t="s">
        <v>1488</v>
      </c>
      <c r="D640" s="8" t="s">
        <v>1489</v>
      </c>
      <c r="E640" s="62" t="s">
        <v>175</v>
      </c>
      <c r="F640" s="11">
        <v>90</v>
      </c>
      <c r="G640" s="10"/>
      <c r="H640" s="95"/>
      <c r="I640" s="8" t="str">
        <f>IF($G$1=2,inParole(H640),inWorten(H640))</f>
        <v>zero,00</v>
      </c>
      <c r="J640" s="9">
        <f t="shared" si="49"/>
        <v>0</v>
      </c>
    </row>
    <row r="641" spans="2:10" s="5" customFormat="1" ht="28.5" customHeight="1">
      <c r="B641" s="61" t="s">
        <v>1490</v>
      </c>
      <c r="C641" s="8" t="s">
        <v>1491</v>
      </c>
      <c r="D641" s="8" t="s">
        <v>1492</v>
      </c>
      <c r="E641" s="62"/>
      <c r="F641" s="11"/>
      <c r="G641" s="15"/>
      <c r="H641" s="18"/>
      <c r="I641" s="8"/>
      <c r="J641" s="9"/>
    </row>
    <row r="642" spans="1:10" s="5" customFormat="1" ht="28.5" customHeight="1">
      <c r="A642" s="5">
        <v>467</v>
      </c>
      <c r="B642" s="61" t="s">
        <v>1493</v>
      </c>
      <c r="C642" s="8" t="s">
        <v>1494</v>
      </c>
      <c r="D642" s="8" t="s">
        <v>1495</v>
      </c>
      <c r="E642" s="62" t="s">
        <v>175</v>
      </c>
      <c r="F642" s="11">
        <v>68</v>
      </c>
      <c r="G642" s="10"/>
      <c r="H642" s="95"/>
      <c r="I642" s="8" t="str">
        <f>IF($G$1=2,inParole(H642),inWorten(H642))</f>
        <v>zero,00</v>
      </c>
      <c r="J642" s="9">
        <f t="shared" si="49"/>
        <v>0</v>
      </c>
    </row>
    <row r="643" spans="1:10" s="5" customFormat="1" ht="28.5" customHeight="1">
      <c r="A643" s="5">
        <v>468</v>
      </c>
      <c r="B643" s="61" t="s">
        <v>1496</v>
      </c>
      <c r="C643" s="8" t="s">
        <v>1497</v>
      </c>
      <c r="D643" s="8" t="s">
        <v>1498</v>
      </c>
      <c r="E643" s="62" t="s">
        <v>175</v>
      </c>
      <c r="F643" s="11">
        <v>74</v>
      </c>
      <c r="G643" s="10"/>
      <c r="H643" s="95"/>
      <c r="I643" s="8" t="str">
        <f>IF($G$1=2,inParole(H643),inWorten(H643))</f>
        <v>zero,00</v>
      </c>
      <c r="J643" s="9">
        <f t="shared" si="49"/>
        <v>0</v>
      </c>
    </row>
    <row r="644" spans="1:10" s="5" customFormat="1" ht="28.5" customHeight="1">
      <c r="A644" s="5">
        <v>469</v>
      </c>
      <c r="B644" s="61" t="s">
        <v>1499</v>
      </c>
      <c r="C644" s="8" t="s">
        <v>1500</v>
      </c>
      <c r="D644" s="8" t="s">
        <v>1501</v>
      </c>
      <c r="E644" s="62" t="s">
        <v>24</v>
      </c>
      <c r="F644" s="11">
        <v>1</v>
      </c>
      <c r="G644" s="10"/>
      <c r="H644" s="95"/>
      <c r="I644" s="8" t="str">
        <f>IF($G$1=2,inParole(H644),inWorten(H644))</f>
        <v>zero,00</v>
      </c>
      <c r="J644" s="9">
        <f t="shared" si="49"/>
        <v>0</v>
      </c>
    </row>
    <row r="645" spans="1:10" s="5" customFormat="1" ht="28.5" customHeight="1">
      <c r="A645" s="19">
        <v>470</v>
      </c>
      <c r="B645" s="64" t="s">
        <v>1502</v>
      </c>
      <c r="C645" s="22" t="s">
        <v>1503</v>
      </c>
      <c r="D645" s="22" t="s">
        <v>1504</v>
      </c>
      <c r="E645" s="69" t="s">
        <v>24</v>
      </c>
      <c r="F645" s="20">
        <v>1</v>
      </c>
      <c r="G645" s="21"/>
      <c r="H645" s="96"/>
      <c r="I645" s="22" t="str">
        <f>IF($G$1=2,inParole(H645),inWorten(H645))</f>
        <v>zero,00</v>
      </c>
      <c r="J645" s="23">
        <f t="shared" si="49"/>
        <v>0</v>
      </c>
    </row>
    <row r="646" spans="2:10" s="5" customFormat="1" ht="33.75" customHeight="1">
      <c r="B646" s="61"/>
      <c r="C646" s="65" t="s">
        <v>1505</v>
      </c>
      <c r="D646" s="65" t="s">
        <v>1506</v>
      </c>
      <c r="E646" s="63"/>
      <c r="F646" s="11"/>
      <c r="G646" s="15"/>
      <c r="H646" s="18"/>
      <c r="I646" s="8"/>
      <c r="J646" s="24">
        <f>SUM(J593:J645)</f>
        <v>0</v>
      </c>
    </row>
    <row r="647" spans="1:10" s="5" customFormat="1" ht="28.5" customHeight="1">
      <c r="A647" s="75"/>
      <c r="B647" s="86"/>
      <c r="C647" s="75"/>
      <c r="D647" s="17"/>
      <c r="E647" s="76"/>
      <c r="F647" s="75"/>
      <c r="G647" s="15"/>
      <c r="H647" s="80"/>
      <c r="I647" s="8"/>
      <c r="J647" s="9"/>
    </row>
    <row r="648" spans="1:10" s="5" customFormat="1" ht="28.5" customHeight="1">
      <c r="A648" s="75"/>
      <c r="B648" s="60" t="s">
        <v>21</v>
      </c>
      <c r="C648" s="25" t="s">
        <v>1507</v>
      </c>
      <c r="D648" s="25" t="s">
        <v>1508</v>
      </c>
      <c r="E648" s="63"/>
      <c r="F648" s="11"/>
      <c r="G648" s="15"/>
      <c r="H648" s="18"/>
      <c r="I648" s="8"/>
      <c r="J648" s="9"/>
    </row>
    <row r="649" spans="1:10" s="5" customFormat="1" ht="48.75" customHeight="1">
      <c r="A649" s="75"/>
      <c r="B649" s="60" t="s">
        <v>1509</v>
      </c>
      <c r="C649" s="25" t="s">
        <v>1510</v>
      </c>
      <c r="D649" s="25" t="s">
        <v>1511</v>
      </c>
      <c r="E649" s="63"/>
      <c r="F649" s="11"/>
      <c r="G649" s="15"/>
      <c r="H649" s="18"/>
      <c r="I649" s="8"/>
      <c r="J649" s="9"/>
    </row>
    <row r="650" spans="2:10" s="5" customFormat="1" ht="28.5" customHeight="1">
      <c r="B650" s="61" t="s">
        <v>1512</v>
      </c>
      <c r="C650" s="8" t="s">
        <v>1513</v>
      </c>
      <c r="D650" s="8" t="s">
        <v>1514</v>
      </c>
      <c r="E650" s="62"/>
      <c r="F650" s="11"/>
      <c r="G650" s="15"/>
      <c r="H650" s="18"/>
      <c r="I650" s="8"/>
      <c r="J650" s="9"/>
    </row>
    <row r="651" spans="1:10" s="5" customFormat="1" ht="28.5" customHeight="1">
      <c r="A651" s="5">
        <v>471</v>
      </c>
      <c r="B651" s="61" t="s">
        <v>1515</v>
      </c>
      <c r="C651" s="8" t="s">
        <v>1516</v>
      </c>
      <c r="D651" s="8" t="s">
        <v>1517</v>
      </c>
      <c r="E651" s="62" t="s">
        <v>50</v>
      </c>
      <c r="F651" s="11">
        <v>4</v>
      </c>
      <c r="G651" s="10"/>
      <c r="H651" s="95"/>
      <c r="I651" s="8" t="str">
        <f aca="true" t="shared" si="52" ref="I651:I669">IF($G$1=2,inParole(H651),inWorten(H651))</f>
        <v>zero,00</v>
      </c>
      <c r="J651" s="9">
        <f aca="true" t="shared" si="53" ref="J651:J697">IF(G651=0,F651*H651,G651*H651)</f>
        <v>0</v>
      </c>
    </row>
    <row r="652" spans="1:10" s="5" customFormat="1" ht="28.5" customHeight="1">
      <c r="A652" s="5">
        <v>472</v>
      </c>
      <c r="B652" s="61" t="s">
        <v>1518</v>
      </c>
      <c r="C652" s="8" t="s">
        <v>1519</v>
      </c>
      <c r="D652" s="8" t="s">
        <v>1520</v>
      </c>
      <c r="E652" s="62" t="s">
        <v>50</v>
      </c>
      <c r="F652" s="11">
        <v>8</v>
      </c>
      <c r="G652" s="10"/>
      <c r="H652" s="95"/>
      <c r="I652" s="8" t="str">
        <f t="shared" si="52"/>
        <v>zero,00</v>
      </c>
      <c r="J652" s="9">
        <f t="shared" si="53"/>
        <v>0</v>
      </c>
    </row>
    <row r="653" spans="1:10" s="5" customFormat="1" ht="28.5" customHeight="1">
      <c r="A653" s="5">
        <v>473</v>
      </c>
      <c r="B653" s="61" t="s">
        <v>1521</v>
      </c>
      <c r="C653" s="8" t="s">
        <v>1522</v>
      </c>
      <c r="D653" s="8" t="s">
        <v>1523</v>
      </c>
      <c r="E653" s="62" t="s">
        <v>50</v>
      </c>
      <c r="F653" s="11">
        <v>4</v>
      </c>
      <c r="G653" s="10"/>
      <c r="H653" s="95"/>
      <c r="I653" s="8" t="str">
        <f t="shared" si="52"/>
        <v>zero,00</v>
      </c>
      <c r="J653" s="9">
        <f t="shared" si="53"/>
        <v>0</v>
      </c>
    </row>
    <row r="654" spans="1:10" s="5" customFormat="1" ht="28.5" customHeight="1">
      <c r="A654" s="5">
        <v>474</v>
      </c>
      <c r="B654" s="61" t="s">
        <v>1524</v>
      </c>
      <c r="C654" s="8" t="s">
        <v>1303</v>
      </c>
      <c r="D654" s="8" t="s">
        <v>1304</v>
      </c>
      <c r="E654" s="62" t="s">
        <v>50</v>
      </c>
      <c r="F654" s="11">
        <v>6</v>
      </c>
      <c r="G654" s="10"/>
      <c r="H654" s="95"/>
      <c r="I654" s="8" t="str">
        <f t="shared" si="52"/>
        <v>zero,00</v>
      </c>
      <c r="J654" s="9">
        <f t="shared" si="53"/>
        <v>0</v>
      </c>
    </row>
    <row r="655" spans="1:10" s="5" customFormat="1" ht="28.5" customHeight="1">
      <c r="A655" s="5">
        <v>475</v>
      </c>
      <c r="B655" s="61" t="s">
        <v>1525</v>
      </c>
      <c r="C655" s="8" t="s">
        <v>1526</v>
      </c>
      <c r="D655" s="8" t="s">
        <v>1527</v>
      </c>
      <c r="E655" s="62" t="s">
        <v>50</v>
      </c>
      <c r="F655" s="11">
        <v>2</v>
      </c>
      <c r="G655" s="10"/>
      <c r="H655" s="95"/>
      <c r="I655" s="8" t="str">
        <f t="shared" si="52"/>
        <v>zero,00</v>
      </c>
      <c r="J655" s="9">
        <f t="shared" si="53"/>
        <v>0</v>
      </c>
    </row>
    <row r="656" spans="1:10" s="5" customFormat="1" ht="28.5" customHeight="1">
      <c r="A656" s="5">
        <v>476</v>
      </c>
      <c r="B656" s="61" t="s">
        <v>1528</v>
      </c>
      <c r="C656" s="8" t="s">
        <v>1529</v>
      </c>
      <c r="D656" s="8" t="s">
        <v>1530</v>
      </c>
      <c r="E656" s="62" t="s">
        <v>50</v>
      </c>
      <c r="F656" s="11">
        <v>1</v>
      </c>
      <c r="G656" s="10"/>
      <c r="H656" s="95"/>
      <c r="I656" s="8" t="str">
        <f t="shared" si="52"/>
        <v>zero,00</v>
      </c>
      <c r="J656" s="9">
        <f t="shared" si="53"/>
        <v>0</v>
      </c>
    </row>
    <row r="657" spans="1:10" s="5" customFormat="1" ht="28.5" customHeight="1">
      <c r="A657" s="5">
        <v>477</v>
      </c>
      <c r="B657" s="61" t="s">
        <v>1531</v>
      </c>
      <c r="C657" s="8" t="s">
        <v>1532</v>
      </c>
      <c r="D657" s="8" t="s">
        <v>1533</v>
      </c>
      <c r="E657" s="62" t="s">
        <v>50</v>
      </c>
      <c r="F657" s="11">
        <v>1</v>
      </c>
      <c r="G657" s="10"/>
      <c r="H657" s="95"/>
      <c r="I657" s="8" t="str">
        <f t="shared" si="52"/>
        <v>zero,00</v>
      </c>
      <c r="J657" s="9">
        <f t="shared" si="53"/>
        <v>0</v>
      </c>
    </row>
    <row r="658" spans="1:10" s="5" customFormat="1" ht="28.5" customHeight="1">
      <c r="A658" s="5">
        <v>478</v>
      </c>
      <c r="B658" s="61" t="s">
        <v>1534</v>
      </c>
      <c r="C658" s="8" t="s">
        <v>1535</v>
      </c>
      <c r="D658" s="8" t="s">
        <v>1536</v>
      </c>
      <c r="E658" s="62" t="s">
        <v>50</v>
      </c>
      <c r="F658" s="11">
        <v>1</v>
      </c>
      <c r="G658" s="10"/>
      <c r="H658" s="95"/>
      <c r="I658" s="8" t="str">
        <f t="shared" si="52"/>
        <v>zero,00</v>
      </c>
      <c r="J658" s="9">
        <f t="shared" si="53"/>
        <v>0</v>
      </c>
    </row>
    <row r="659" spans="1:10" s="5" customFormat="1" ht="28.5" customHeight="1">
      <c r="A659" s="5">
        <v>479</v>
      </c>
      <c r="B659" s="61" t="s">
        <v>1537</v>
      </c>
      <c r="C659" s="8" t="s">
        <v>1538</v>
      </c>
      <c r="D659" s="8" t="s">
        <v>1539</v>
      </c>
      <c r="E659" s="62" t="s">
        <v>50</v>
      </c>
      <c r="F659" s="11">
        <v>1</v>
      </c>
      <c r="G659" s="10"/>
      <c r="H659" s="95"/>
      <c r="I659" s="8" t="str">
        <f t="shared" si="52"/>
        <v>zero,00</v>
      </c>
      <c r="J659" s="9">
        <f t="shared" si="53"/>
        <v>0</v>
      </c>
    </row>
    <row r="660" spans="1:10" s="5" customFormat="1" ht="28.5" customHeight="1">
      <c r="A660" s="5">
        <v>480</v>
      </c>
      <c r="B660" s="61" t="s">
        <v>1540</v>
      </c>
      <c r="C660" s="8" t="s">
        <v>1321</v>
      </c>
      <c r="D660" s="8" t="s">
        <v>1322</v>
      </c>
      <c r="E660" s="62" t="s">
        <v>50</v>
      </c>
      <c r="F660" s="11">
        <v>4</v>
      </c>
      <c r="G660" s="10"/>
      <c r="H660" s="95"/>
      <c r="I660" s="8" t="str">
        <f t="shared" si="52"/>
        <v>zero,00</v>
      </c>
      <c r="J660" s="9">
        <f t="shared" si="53"/>
        <v>0</v>
      </c>
    </row>
    <row r="661" spans="1:10" s="5" customFormat="1" ht="28.5" customHeight="1">
      <c r="A661" s="5">
        <v>481</v>
      </c>
      <c r="B661" s="61" t="s">
        <v>1541</v>
      </c>
      <c r="C661" s="8" t="s">
        <v>1542</v>
      </c>
      <c r="D661" s="8" t="s">
        <v>1543</v>
      </c>
      <c r="E661" s="62" t="s">
        <v>50</v>
      </c>
      <c r="F661" s="11">
        <v>1</v>
      </c>
      <c r="G661" s="10"/>
      <c r="H661" s="95"/>
      <c r="I661" s="8" t="str">
        <f t="shared" si="52"/>
        <v>zero,00</v>
      </c>
      <c r="J661" s="9">
        <f t="shared" si="53"/>
        <v>0</v>
      </c>
    </row>
    <row r="662" spans="1:10" s="5" customFormat="1" ht="28.5" customHeight="1">
      <c r="A662" s="5">
        <v>482</v>
      </c>
      <c r="B662" s="61" t="s">
        <v>1544</v>
      </c>
      <c r="C662" s="8" t="s">
        <v>1545</v>
      </c>
      <c r="D662" s="8" t="s">
        <v>1546</v>
      </c>
      <c r="E662" s="62" t="s">
        <v>50</v>
      </c>
      <c r="F662" s="11">
        <v>1</v>
      </c>
      <c r="G662" s="10"/>
      <c r="H662" s="95"/>
      <c r="I662" s="8" t="str">
        <f t="shared" si="52"/>
        <v>zero,00</v>
      </c>
      <c r="J662" s="9">
        <f t="shared" si="53"/>
        <v>0</v>
      </c>
    </row>
    <row r="663" spans="1:10" s="5" customFormat="1" ht="28.5" customHeight="1">
      <c r="A663" s="5">
        <v>483</v>
      </c>
      <c r="B663" s="61" t="s">
        <v>1547</v>
      </c>
      <c r="C663" s="8" t="s">
        <v>1548</v>
      </c>
      <c r="D663" s="8" t="s">
        <v>1549</v>
      </c>
      <c r="E663" s="62" t="s">
        <v>50</v>
      </c>
      <c r="F663" s="11">
        <v>1</v>
      </c>
      <c r="G663" s="10"/>
      <c r="H663" s="95"/>
      <c r="I663" s="8" t="str">
        <f t="shared" si="52"/>
        <v>zero,00</v>
      </c>
      <c r="J663" s="9">
        <f t="shared" si="53"/>
        <v>0</v>
      </c>
    </row>
    <row r="664" spans="1:10" s="5" customFormat="1" ht="28.5" customHeight="1">
      <c r="A664" s="5">
        <v>484</v>
      </c>
      <c r="B664" s="61" t="s">
        <v>1550</v>
      </c>
      <c r="C664" s="8" t="s">
        <v>1551</v>
      </c>
      <c r="D664" s="8" t="s">
        <v>1552</v>
      </c>
      <c r="E664" s="62" t="s">
        <v>50</v>
      </c>
      <c r="F664" s="11">
        <v>1</v>
      </c>
      <c r="G664" s="10"/>
      <c r="H664" s="95"/>
      <c r="I664" s="8" t="str">
        <f t="shared" si="52"/>
        <v>zero,00</v>
      </c>
      <c r="J664" s="9">
        <f t="shared" si="53"/>
        <v>0</v>
      </c>
    </row>
    <row r="665" spans="1:10" s="5" customFormat="1" ht="28.5" customHeight="1">
      <c r="A665" s="5">
        <v>485</v>
      </c>
      <c r="B665" s="61" t="s">
        <v>1553</v>
      </c>
      <c r="C665" s="8" t="s">
        <v>1554</v>
      </c>
      <c r="D665" s="8" t="s">
        <v>1555</v>
      </c>
      <c r="E665" s="62" t="s">
        <v>24</v>
      </c>
      <c r="F665" s="11">
        <v>1</v>
      </c>
      <c r="G665" s="10"/>
      <c r="H665" s="95"/>
      <c r="I665" s="8" t="str">
        <f t="shared" si="52"/>
        <v>zero,00</v>
      </c>
      <c r="J665" s="9">
        <f t="shared" si="53"/>
        <v>0</v>
      </c>
    </row>
    <row r="666" spans="1:10" s="5" customFormat="1" ht="28.5" customHeight="1">
      <c r="A666" s="5">
        <v>486</v>
      </c>
      <c r="B666" s="61" t="s">
        <v>1556</v>
      </c>
      <c r="C666" s="8" t="s">
        <v>1557</v>
      </c>
      <c r="D666" s="8" t="s">
        <v>1558</v>
      </c>
      <c r="E666" s="62" t="s">
        <v>50</v>
      </c>
      <c r="F666" s="11">
        <v>1</v>
      </c>
      <c r="G666" s="10"/>
      <c r="H666" s="95"/>
      <c r="I666" s="8" t="str">
        <f t="shared" si="52"/>
        <v>zero,00</v>
      </c>
      <c r="J666" s="9">
        <f t="shared" si="53"/>
        <v>0</v>
      </c>
    </row>
    <row r="667" spans="1:10" s="5" customFormat="1" ht="28.5" customHeight="1">
      <c r="A667" s="5">
        <v>487</v>
      </c>
      <c r="B667" s="61" t="s">
        <v>1559</v>
      </c>
      <c r="C667" s="8" t="s">
        <v>1560</v>
      </c>
      <c r="D667" s="8" t="s">
        <v>1561</v>
      </c>
      <c r="E667" s="62" t="s">
        <v>50</v>
      </c>
      <c r="F667" s="11">
        <v>1</v>
      </c>
      <c r="G667" s="10"/>
      <c r="H667" s="95"/>
      <c r="I667" s="8" t="str">
        <f t="shared" si="52"/>
        <v>zero,00</v>
      </c>
      <c r="J667" s="9">
        <f t="shared" si="53"/>
        <v>0</v>
      </c>
    </row>
    <row r="668" spans="1:10" s="5" customFormat="1" ht="28.5" customHeight="1">
      <c r="A668" s="5">
        <v>488</v>
      </c>
      <c r="B668" s="61" t="s">
        <v>1562</v>
      </c>
      <c r="C668" s="8" t="s">
        <v>1563</v>
      </c>
      <c r="D668" s="8" t="s">
        <v>1564</v>
      </c>
      <c r="E668" s="62" t="s">
        <v>50</v>
      </c>
      <c r="F668" s="11">
        <v>1</v>
      </c>
      <c r="G668" s="10"/>
      <c r="H668" s="95"/>
      <c r="I668" s="8" t="str">
        <f t="shared" si="52"/>
        <v>zero,00</v>
      </c>
      <c r="J668" s="9">
        <f t="shared" si="53"/>
        <v>0</v>
      </c>
    </row>
    <row r="669" spans="1:10" s="5" customFormat="1" ht="28.5" customHeight="1">
      <c r="A669" s="5">
        <v>489</v>
      </c>
      <c r="B669" s="61" t="s">
        <v>1565</v>
      </c>
      <c r="C669" s="8" t="s">
        <v>1288</v>
      </c>
      <c r="D669" s="8" t="s">
        <v>1289</v>
      </c>
      <c r="E669" s="62" t="s">
        <v>50</v>
      </c>
      <c r="F669" s="11">
        <v>1</v>
      </c>
      <c r="G669" s="10"/>
      <c r="H669" s="95"/>
      <c r="I669" s="8" t="str">
        <f t="shared" si="52"/>
        <v>zero,00</v>
      </c>
      <c r="J669" s="9">
        <f t="shared" si="53"/>
        <v>0</v>
      </c>
    </row>
    <row r="670" spans="2:10" s="5" customFormat="1" ht="28.5" customHeight="1">
      <c r="B670" s="61" t="s">
        <v>1566</v>
      </c>
      <c r="C670" s="8" t="s">
        <v>1567</v>
      </c>
      <c r="D670" s="8" t="s">
        <v>1568</v>
      </c>
      <c r="E670" s="62"/>
      <c r="F670" s="11"/>
      <c r="G670" s="15"/>
      <c r="H670" s="18"/>
      <c r="I670" s="8"/>
      <c r="J670" s="9"/>
    </row>
    <row r="671" spans="1:10" s="5" customFormat="1" ht="28.5" customHeight="1">
      <c r="A671" s="5">
        <v>490</v>
      </c>
      <c r="B671" s="61" t="s">
        <v>1569</v>
      </c>
      <c r="C671" s="8" t="s">
        <v>1570</v>
      </c>
      <c r="D671" s="8" t="s">
        <v>1571</v>
      </c>
      <c r="E671" s="62" t="s">
        <v>50</v>
      </c>
      <c r="F671" s="11">
        <v>3</v>
      </c>
      <c r="G671" s="10"/>
      <c r="H671" s="95"/>
      <c r="I671" s="8" t="str">
        <f>IF($G$1=2,inParole(H671),inWorten(H671))</f>
        <v>zero,00</v>
      </c>
      <c r="J671" s="9">
        <f t="shared" si="53"/>
        <v>0</v>
      </c>
    </row>
    <row r="672" spans="1:10" s="5" customFormat="1" ht="28.5" customHeight="1">
      <c r="A672" s="5">
        <v>491</v>
      </c>
      <c r="B672" s="61" t="s">
        <v>1572</v>
      </c>
      <c r="C672" s="8" t="s">
        <v>1573</v>
      </c>
      <c r="D672" s="8" t="s">
        <v>1574</v>
      </c>
      <c r="E672" s="62" t="s">
        <v>50</v>
      </c>
      <c r="F672" s="11">
        <v>4</v>
      </c>
      <c r="G672" s="10"/>
      <c r="H672" s="95"/>
      <c r="I672" s="8" t="str">
        <f>IF($G$1=2,inParole(H672),inWorten(H672))</f>
        <v>zero,00</v>
      </c>
      <c r="J672" s="9">
        <f t="shared" si="53"/>
        <v>0</v>
      </c>
    </row>
    <row r="673" spans="2:10" s="5" customFormat="1" ht="28.5" customHeight="1">
      <c r="B673" s="61" t="s">
        <v>1575</v>
      </c>
      <c r="C673" s="8" t="s">
        <v>1576</v>
      </c>
      <c r="D673" s="8" t="s">
        <v>1577</v>
      </c>
      <c r="E673" s="62"/>
      <c r="F673" s="11"/>
      <c r="G673" s="15"/>
      <c r="H673" s="18"/>
      <c r="I673" s="8"/>
      <c r="J673" s="9"/>
    </row>
    <row r="674" spans="1:10" s="5" customFormat="1" ht="28.5" customHeight="1">
      <c r="A674" s="5">
        <v>492</v>
      </c>
      <c r="B674" s="61" t="s">
        <v>1578</v>
      </c>
      <c r="C674" s="8" t="s">
        <v>1579</v>
      </c>
      <c r="D674" s="8" t="s">
        <v>1580</v>
      </c>
      <c r="E674" s="62" t="s">
        <v>50</v>
      </c>
      <c r="F674" s="11">
        <v>3</v>
      </c>
      <c r="G674" s="10"/>
      <c r="H674" s="95"/>
      <c r="I674" s="8" t="str">
        <f>IF($G$1=2,inParole(H674),inWorten(H674))</f>
        <v>zero,00</v>
      </c>
      <c r="J674" s="9">
        <f t="shared" si="53"/>
        <v>0</v>
      </c>
    </row>
    <row r="675" spans="1:10" s="5" customFormat="1" ht="28.5" customHeight="1">
      <c r="A675" s="5">
        <v>493</v>
      </c>
      <c r="B675" s="61" t="s">
        <v>1581</v>
      </c>
      <c r="C675" s="8" t="s">
        <v>1582</v>
      </c>
      <c r="D675" s="8" t="s">
        <v>1583</v>
      </c>
      <c r="E675" s="62" t="s">
        <v>50</v>
      </c>
      <c r="F675" s="11">
        <v>4</v>
      </c>
      <c r="G675" s="10"/>
      <c r="H675" s="95"/>
      <c r="I675" s="8" t="str">
        <f>IF($G$1=2,inParole(H675),inWorten(H675))</f>
        <v>zero,00</v>
      </c>
      <c r="J675" s="9">
        <f t="shared" si="53"/>
        <v>0</v>
      </c>
    </row>
    <row r="676" spans="1:10" s="5" customFormat="1" ht="28.5" customHeight="1">
      <c r="A676" s="5">
        <v>494</v>
      </c>
      <c r="B676" s="61" t="s">
        <v>1584</v>
      </c>
      <c r="C676" s="8" t="s">
        <v>1585</v>
      </c>
      <c r="D676" s="8" t="s">
        <v>1586</v>
      </c>
      <c r="E676" s="62" t="s">
        <v>50</v>
      </c>
      <c r="F676" s="11">
        <v>2</v>
      </c>
      <c r="G676" s="10"/>
      <c r="H676" s="95"/>
      <c r="I676" s="8" t="str">
        <f>IF($G$1=2,inParole(H676),inWorten(H676))</f>
        <v>zero,00</v>
      </c>
      <c r="J676" s="9">
        <f t="shared" si="53"/>
        <v>0</v>
      </c>
    </row>
    <row r="677" spans="1:10" s="5" customFormat="1" ht="28.5" customHeight="1">
      <c r="A677" s="5">
        <v>495</v>
      </c>
      <c r="B677" s="61" t="s">
        <v>1587</v>
      </c>
      <c r="C677" s="8" t="s">
        <v>1588</v>
      </c>
      <c r="D677" s="8" t="s">
        <v>1589</v>
      </c>
      <c r="E677" s="62" t="s">
        <v>50</v>
      </c>
      <c r="F677" s="11">
        <v>2</v>
      </c>
      <c r="G677" s="10"/>
      <c r="H677" s="95"/>
      <c r="I677" s="8" t="str">
        <f>IF($G$1=2,inParole(H677),inWorten(H677))</f>
        <v>zero,00</v>
      </c>
      <c r="J677" s="9">
        <f t="shared" si="53"/>
        <v>0</v>
      </c>
    </row>
    <row r="678" spans="1:10" s="5" customFormat="1" ht="28.5" customHeight="1">
      <c r="A678" s="5">
        <v>496</v>
      </c>
      <c r="B678" s="61" t="s">
        <v>1590</v>
      </c>
      <c r="C678" s="8" t="s">
        <v>1591</v>
      </c>
      <c r="D678" s="8" t="s">
        <v>1592</v>
      </c>
      <c r="E678" s="62" t="s">
        <v>50</v>
      </c>
      <c r="F678" s="11">
        <v>2</v>
      </c>
      <c r="G678" s="10"/>
      <c r="H678" s="95"/>
      <c r="I678" s="8" t="str">
        <f>IF($G$1=2,inParole(H678),inWorten(H678))</f>
        <v>zero,00</v>
      </c>
      <c r="J678" s="9">
        <f t="shared" si="53"/>
        <v>0</v>
      </c>
    </row>
    <row r="679" spans="2:10" s="5" customFormat="1" ht="28.5" customHeight="1">
      <c r="B679" s="61" t="s">
        <v>1593</v>
      </c>
      <c r="C679" s="8" t="s">
        <v>1594</v>
      </c>
      <c r="D679" s="8" t="s">
        <v>1595</v>
      </c>
      <c r="E679" s="62"/>
      <c r="F679" s="11"/>
      <c r="G679" s="15"/>
      <c r="H679" s="18"/>
      <c r="I679" s="8"/>
      <c r="J679" s="9"/>
    </row>
    <row r="680" spans="1:10" s="5" customFormat="1" ht="28.5" customHeight="1">
      <c r="A680" s="5">
        <v>497</v>
      </c>
      <c r="B680" s="61" t="s">
        <v>1596</v>
      </c>
      <c r="C680" s="8" t="s">
        <v>1597</v>
      </c>
      <c r="D680" s="8" t="s">
        <v>1598</v>
      </c>
      <c r="E680" s="62" t="s">
        <v>175</v>
      </c>
      <c r="F680" s="11">
        <v>8</v>
      </c>
      <c r="G680" s="10"/>
      <c r="H680" s="95"/>
      <c r="I680" s="8" t="str">
        <f aca="true" t="shared" si="54" ref="I680:I687">IF($G$1=2,inParole(H680),inWorten(H680))</f>
        <v>zero,00</v>
      </c>
      <c r="J680" s="9">
        <f t="shared" si="53"/>
        <v>0</v>
      </c>
    </row>
    <row r="681" spans="1:10" s="5" customFormat="1" ht="28.5" customHeight="1">
      <c r="A681" s="5">
        <v>498</v>
      </c>
      <c r="B681" s="61" t="s">
        <v>1599</v>
      </c>
      <c r="C681" s="8" t="s">
        <v>1363</v>
      </c>
      <c r="D681" s="8" t="s">
        <v>1364</v>
      </c>
      <c r="E681" s="62" t="s">
        <v>175</v>
      </c>
      <c r="F681" s="11">
        <v>86</v>
      </c>
      <c r="G681" s="10"/>
      <c r="H681" s="95"/>
      <c r="I681" s="8" t="str">
        <f t="shared" si="54"/>
        <v>zero,00</v>
      </c>
      <c r="J681" s="9">
        <f t="shared" si="53"/>
        <v>0</v>
      </c>
    </row>
    <row r="682" spans="1:10" s="5" customFormat="1" ht="28.5" customHeight="1">
      <c r="A682" s="5">
        <v>499</v>
      </c>
      <c r="B682" s="61" t="s">
        <v>1600</v>
      </c>
      <c r="C682" s="8" t="s">
        <v>1601</v>
      </c>
      <c r="D682" s="8" t="s">
        <v>1602</v>
      </c>
      <c r="E682" s="62" t="s">
        <v>175</v>
      </c>
      <c r="F682" s="11">
        <v>134</v>
      </c>
      <c r="G682" s="10"/>
      <c r="H682" s="95"/>
      <c r="I682" s="8" t="str">
        <f t="shared" si="54"/>
        <v>zero,00</v>
      </c>
      <c r="J682" s="9">
        <f t="shared" si="53"/>
        <v>0</v>
      </c>
    </row>
    <row r="683" spans="1:10" s="5" customFormat="1" ht="28.5" customHeight="1">
      <c r="A683" s="5">
        <v>500</v>
      </c>
      <c r="B683" s="61" t="s">
        <v>1603</v>
      </c>
      <c r="C683" s="8" t="s">
        <v>1604</v>
      </c>
      <c r="D683" s="8" t="s">
        <v>1605</v>
      </c>
      <c r="E683" s="62" t="s">
        <v>175</v>
      </c>
      <c r="F683" s="11">
        <v>94</v>
      </c>
      <c r="G683" s="10"/>
      <c r="H683" s="95"/>
      <c r="I683" s="8" t="str">
        <f t="shared" si="54"/>
        <v>zero,00</v>
      </c>
      <c r="J683" s="9">
        <f t="shared" si="53"/>
        <v>0</v>
      </c>
    </row>
    <row r="684" spans="1:10" s="5" customFormat="1" ht="28.5" customHeight="1">
      <c r="A684" s="5">
        <v>501</v>
      </c>
      <c r="B684" s="61" t="s">
        <v>1606</v>
      </c>
      <c r="C684" s="8" t="s">
        <v>1607</v>
      </c>
      <c r="D684" s="8" t="s">
        <v>1608</v>
      </c>
      <c r="E684" s="62" t="s">
        <v>175</v>
      </c>
      <c r="F684" s="11">
        <v>106</v>
      </c>
      <c r="G684" s="10"/>
      <c r="H684" s="95"/>
      <c r="I684" s="8" t="str">
        <f t="shared" si="54"/>
        <v>zero,00</v>
      </c>
      <c r="J684" s="9">
        <f t="shared" si="53"/>
        <v>0</v>
      </c>
    </row>
    <row r="685" spans="1:10" s="5" customFormat="1" ht="28.5" customHeight="1">
      <c r="A685" s="5">
        <v>502</v>
      </c>
      <c r="B685" s="61" t="s">
        <v>1609</v>
      </c>
      <c r="C685" s="8" t="s">
        <v>1610</v>
      </c>
      <c r="D685" s="8" t="s">
        <v>1611</v>
      </c>
      <c r="E685" s="62" t="s">
        <v>175</v>
      </c>
      <c r="F685" s="11">
        <v>78</v>
      </c>
      <c r="G685" s="10"/>
      <c r="H685" s="95"/>
      <c r="I685" s="8" t="str">
        <f t="shared" si="54"/>
        <v>zero,00</v>
      </c>
      <c r="J685" s="9">
        <f t="shared" si="53"/>
        <v>0</v>
      </c>
    </row>
    <row r="686" spans="1:10" s="5" customFormat="1" ht="28.5" customHeight="1">
      <c r="A686" s="5">
        <v>503</v>
      </c>
      <c r="B686" s="61" t="s">
        <v>1612</v>
      </c>
      <c r="C686" s="8" t="s">
        <v>1613</v>
      </c>
      <c r="D686" s="8" t="s">
        <v>1614</v>
      </c>
      <c r="E686" s="62" t="s">
        <v>175</v>
      </c>
      <c r="F686" s="11">
        <v>96</v>
      </c>
      <c r="G686" s="10"/>
      <c r="H686" s="95"/>
      <c r="I686" s="8" t="str">
        <f t="shared" si="54"/>
        <v>zero,00</v>
      </c>
      <c r="J686" s="9">
        <f t="shared" si="53"/>
        <v>0</v>
      </c>
    </row>
    <row r="687" spans="1:10" s="5" customFormat="1" ht="28.5" customHeight="1">
      <c r="A687" s="5">
        <v>504</v>
      </c>
      <c r="B687" s="61" t="s">
        <v>1615</v>
      </c>
      <c r="C687" s="8" t="s">
        <v>1616</v>
      </c>
      <c r="D687" s="8" t="s">
        <v>1617</v>
      </c>
      <c r="E687" s="62" t="s">
        <v>175</v>
      </c>
      <c r="F687" s="11">
        <v>8</v>
      </c>
      <c r="G687" s="10"/>
      <c r="H687" s="95"/>
      <c r="I687" s="8" t="str">
        <f t="shared" si="54"/>
        <v>zero,00</v>
      </c>
      <c r="J687" s="9">
        <f t="shared" si="53"/>
        <v>0</v>
      </c>
    </row>
    <row r="688" spans="2:10" s="5" customFormat="1" ht="28.5" customHeight="1">
      <c r="B688" s="61" t="s">
        <v>1618</v>
      </c>
      <c r="C688" s="8" t="s">
        <v>1619</v>
      </c>
      <c r="D688" s="8" t="s">
        <v>1620</v>
      </c>
      <c r="E688" s="62"/>
      <c r="F688" s="11"/>
      <c r="G688" s="15"/>
      <c r="H688" s="18"/>
      <c r="I688" s="8"/>
      <c r="J688" s="9"/>
    </row>
    <row r="689" spans="1:10" s="5" customFormat="1" ht="28.5" customHeight="1">
      <c r="A689" s="5">
        <v>505</v>
      </c>
      <c r="B689" s="61" t="s">
        <v>1621</v>
      </c>
      <c r="C689" s="8" t="s">
        <v>1622</v>
      </c>
      <c r="D689" s="8" t="s">
        <v>1623</v>
      </c>
      <c r="E689" s="62" t="s">
        <v>175</v>
      </c>
      <c r="F689" s="11">
        <v>86</v>
      </c>
      <c r="G689" s="10"/>
      <c r="H689" s="95"/>
      <c r="I689" s="8" t="str">
        <f>IF($G$1=2,inParole(H689),inWorten(H689))</f>
        <v>zero,00</v>
      </c>
      <c r="J689" s="9">
        <f t="shared" si="53"/>
        <v>0</v>
      </c>
    </row>
    <row r="690" spans="1:10" s="5" customFormat="1" ht="28.5" customHeight="1">
      <c r="A690" s="5">
        <v>506</v>
      </c>
      <c r="B690" s="61" t="s">
        <v>1624</v>
      </c>
      <c r="C690" s="8" t="s">
        <v>1625</v>
      </c>
      <c r="D690" s="8" t="s">
        <v>1626</v>
      </c>
      <c r="E690" s="62" t="s">
        <v>175</v>
      </c>
      <c r="F690" s="11">
        <v>134</v>
      </c>
      <c r="G690" s="10"/>
      <c r="H690" s="95"/>
      <c r="I690" s="8" t="str">
        <f>IF($G$1=2,inParole(H690),inWorten(H690))</f>
        <v>zero,00</v>
      </c>
      <c r="J690" s="9">
        <f t="shared" si="53"/>
        <v>0</v>
      </c>
    </row>
    <row r="691" spans="1:10" s="5" customFormat="1" ht="28.5" customHeight="1">
      <c r="A691" s="5">
        <v>507</v>
      </c>
      <c r="B691" s="61" t="s">
        <v>1627</v>
      </c>
      <c r="C691" s="8" t="s">
        <v>1628</v>
      </c>
      <c r="D691" s="8" t="s">
        <v>1629</v>
      </c>
      <c r="E691" s="62" t="s">
        <v>175</v>
      </c>
      <c r="F691" s="11">
        <v>94</v>
      </c>
      <c r="G691" s="10"/>
      <c r="H691" s="95"/>
      <c r="I691" s="8" t="str">
        <f>IF($G$1=2,inParole(H691),inWorten(H691))</f>
        <v>zero,00</v>
      </c>
      <c r="J691" s="9">
        <f t="shared" si="53"/>
        <v>0</v>
      </c>
    </row>
    <row r="692" spans="1:10" s="5" customFormat="1" ht="28.5" customHeight="1">
      <c r="A692" s="5">
        <v>508</v>
      </c>
      <c r="B692" s="61" t="s">
        <v>1630</v>
      </c>
      <c r="C692" s="8" t="s">
        <v>1631</v>
      </c>
      <c r="D692" s="8" t="s">
        <v>1632</v>
      </c>
      <c r="E692" s="62" t="s">
        <v>175</v>
      </c>
      <c r="F692" s="11">
        <v>106</v>
      </c>
      <c r="G692" s="10"/>
      <c r="H692" s="95"/>
      <c r="I692" s="8" t="str">
        <f>IF($G$1=2,inParole(H692),inWorten(H692))</f>
        <v>zero,00</v>
      </c>
      <c r="J692" s="9">
        <f t="shared" si="53"/>
        <v>0</v>
      </c>
    </row>
    <row r="693" spans="2:10" s="5" customFormat="1" ht="28.5" customHeight="1">
      <c r="B693" s="61" t="s">
        <v>1633</v>
      </c>
      <c r="C693" s="8" t="s">
        <v>1634</v>
      </c>
      <c r="D693" s="8" t="s">
        <v>1635</v>
      </c>
      <c r="E693" s="62"/>
      <c r="F693" s="11"/>
      <c r="G693" s="15"/>
      <c r="H693" s="18"/>
      <c r="I693" s="8"/>
      <c r="J693" s="9"/>
    </row>
    <row r="694" spans="1:10" s="5" customFormat="1" ht="28.5" customHeight="1">
      <c r="A694" s="5">
        <v>509</v>
      </c>
      <c r="B694" s="61" t="s">
        <v>1636</v>
      </c>
      <c r="C694" s="8" t="s">
        <v>1637</v>
      </c>
      <c r="D694" s="8" t="s">
        <v>1638</v>
      </c>
      <c r="E694" s="62" t="s">
        <v>175</v>
      </c>
      <c r="F694" s="11">
        <v>78</v>
      </c>
      <c r="G694" s="10"/>
      <c r="H694" s="95"/>
      <c r="I694" s="8" t="str">
        <f>IF($G$1=2,inParole(H694),inWorten(H694))</f>
        <v>zero,00</v>
      </c>
      <c r="J694" s="9">
        <f t="shared" si="53"/>
        <v>0</v>
      </c>
    </row>
    <row r="695" spans="1:10" s="5" customFormat="1" ht="28.5" customHeight="1">
      <c r="A695" s="5">
        <v>510</v>
      </c>
      <c r="B695" s="61" t="s">
        <v>1639</v>
      </c>
      <c r="C695" s="8" t="s">
        <v>1640</v>
      </c>
      <c r="D695" s="8" t="s">
        <v>1641</v>
      </c>
      <c r="E695" s="62" t="s">
        <v>175</v>
      </c>
      <c r="F695" s="11">
        <v>96</v>
      </c>
      <c r="G695" s="10"/>
      <c r="H695" s="95"/>
      <c r="I695" s="8" t="str">
        <f>IF($G$1=2,inParole(H695),inWorten(H695))</f>
        <v>zero,00</v>
      </c>
      <c r="J695" s="9">
        <f t="shared" si="53"/>
        <v>0</v>
      </c>
    </row>
    <row r="696" spans="1:10" s="5" customFormat="1" ht="28.5" customHeight="1">
      <c r="A696" s="5">
        <v>511</v>
      </c>
      <c r="B696" s="61" t="s">
        <v>1642</v>
      </c>
      <c r="C696" s="8" t="s">
        <v>1345</v>
      </c>
      <c r="D696" s="8" t="s">
        <v>1346</v>
      </c>
      <c r="E696" s="62" t="s">
        <v>175</v>
      </c>
      <c r="F696" s="11">
        <v>10</v>
      </c>
      <c r="G696" s="10"/>
      <c r="H696" s="95"/>
      <c r="I696" s="8" t="str">
        <f>IF($G$1=2,inParole(H696),inWorten(H696))</f>
        <v>zero,00</v>
      </c>
      <c r="J696" s="9">
        <f t="shared" si="53"/>
        <v>0</v>
      </c>
    </row>
    <row r="697" spans="1:10" s="5" customFormat="1" ht="28.5" customHeight="1">
      <c r="A697" s="19">
        <v>512</v>
      </c>
      <c r="B697" s="64" t="s">
        <v>1643</v>
      </c>
      <c r="C697" s="22" t="s">
        <v>1644</v>
      </c>
      <c r="D697" s="22" t="s">
        <v>1645</v>
      </c>
      <c r="E697" s="69" t="s">
        <v>24</v>
      </c>
      <c r="F697" s="20">
        <v>1</v>
      </c>
      <c r="G697" s="21"/>
      <c r="H697" s="96"/>
      <c r="I697" s="22" t="str">
        <f>IF($G$1=2,inParole(H697),inWorten(H697))</f>
        <v>zero,00</v>
      </c>
      <c r="J697" s="23">
        <f t="shared" si="53"/>
        <v>0</v>
      </c>
    </row>
    <row r="698" spans="2:10" s="5" customFormat="1" ht="47.25" customHeight="1">
      <c r="B698" s="61"/>
      <c r="C698" s="65" t="s">
        <v>1646</v>
      </c>
      <c r="D698" s="65" t="s">
        <v>1647</v>
      </c>
      <c r="E698" s="63"/>
      <c r="F698" s="11"/>
      <c r="G698" s="15"/>
      <c r="H698" s="18"/>
      <c r="I698" s="8"/>
      <c r="J698" s="24">
        <f>SUM(J651:J697)</f>
        <v>0</v>
      </c>
    </row>
    <row r="699" spans="1:10" s="5" customFormat="1" ht="28.5" customHeight="1">
      <c r="A699" s="75"/>
      <c r="B699" s="86"/>
      <c r="C699" s="75"/>
      <c r="D699" s="17"/>
      <c r="E699" s="76"/>
      <c r="F699" s="75"/>
      <c r="G699" s="15"/>
      <c r="H699" s="80"/>
      <c r="I699" s="8"/>
      <c r="J699" s="9"/>
    </row>
    <row r="700" spans="1:10" s="5" customFormat="1" ht="28.5" customHeight="1">
      <c r="A700" s="75"/>
      <c r="B700" s="60" t="s">
        <v>1648</v>
      </c>
      <c r="C700" s="25" t="s">
        <v>1649</v>
      </c>
      <c r="D700" s="25" t="s">
        <v>1650</v>
      </c>
      <c r="E700" s="63"/>
      <c r="F700" s="11"/>
      <c r="G700" s="15"/>
      <c r="H700" s="18"/>
      <c r="I700" s="8"/>
      <c r="J700" s="9"/>
    </row>
    <row r="701" spans="1:10" s="5" customFormat="1" ht="28.5" customHeight="1">
      <c r="A701" s="5">
        <v>513</v>
      </c>
      <c r="B701" s="61" t="s">
        <v>1651</v>
      </c>
      <c r="C701" s="8" t="s">
        <v>1652</v>
      </c>
      <c r="D701" s="8" t="s">
        <v>1653</v>
      </c>
      <c r="E701" s="62" t="s">
        <v>175</v>
      </c>
      <c r="F701" s="11">
        <v>56</v>
      </c>
      <c r="G701" s="10"/>
      <c r="H701" s="95"/>
      <c r="I701" s="8" t="str">
        <f>IF($G$1=2,inParole(H701),inWorten(H701))</f>
        <v>zero,00</v>
      </c>
      <c r="J701" s="9">
        <f>IF(G701=0,F701*H701,G701*H701)</f>
        <v>0</v>
      </c>
    </row>
    <row r="702" spans="1:10" s="5" customFormat="1" ht="28.5" customHeight="1">
      <c r="A702" s="5">
        <v>514</v>
      </c>
      <c r="B702" s="61" t="s">
        <v>1654</v>
      </c>
      <c r="C702" s="8" t="s">
        <v>1655</v>
      </c>
      <c r="D702" s="8" t="s">
        <v>1656</v>
      </c>
      <c r="E702" s="62" t="s">
        <v>175</v>
      </c>
      <c r="F702" s="11">
        <v>56</v>
      </c>
      <c r="G702" s="10"/>
      <c r="H702" s="95"/>
      <c r="I702" s="8" t="str">
        <f>IF($G$1=2,inParole(H702),inWorten(H702))</f>
        <v>zero,00</v>
      </c>
      <c r="J702" s="9">
        <f>IF(G702=0,F702*H702,G702*H702)</f>
        <v>0</v>
      </c>
    </row>
    <row r="703" spans="1:10" s="5" customFormat="1" ht="28.5" customHeight="1">
      <c r="A703" s="5">
        <v>515</v>
      </c>
      <c r="B703" s="61" t="s">
        <v>1657</v>
      </c>
      <c r="C703" s="8" t="s">
        <v>1658</v>
      </c>
      <c r="D703" s="8" t="s">
        <v>1659</v>
      </c>
      <c r="E703" s="62" t="s">
        <v>50</v>
      </c>
      <c r="F703" s="11">
        <v>4</v>
      </c>
      <c r="G703" s="10"/>
      <c r="H703" s="95"/>
      <c r="I703" s="8" t="str">
        <f>IF($G$1=2,inParole(H703),inWorten(H703))</f>
        <v>zero,00</v>
      </c>
      <c r="J703" s="9">
        <f>IF(G703=0,F703*H703,G703*H703)</f>
        <v>0</v>
      </c>
    </row>
    <row r="704" spans="1:10" s="5" customFormat="1" ht="28.5" customHeight="1">
      <c r="A704" s="19">
        <v>516</v>
      </c>
      <c r="B704" s="64" t="s">
        <v>1660</v>
      </c>
      <c r="C704" s="22" t="s">
        <v>1345</v>
      </c>
      <c r="D704" s="22" t="s">
        <v>1346</v>
      </c>
      <c r="E704" s="69" t="s">
        <v>50</v>
      </c>
      <c r="F704" s="20">
        <v>2</v>
      </c>
      <c r="G704" s="21"/>
      <c r="H704" s="96"/>
      <c r="I704" s="22" t="str">
        <f>IF($G$1=2,inParole(H704),inWorten(H704))</f>
        <v>zero,00</v>
      </c>
      <c r="J704" s="23">
        <f>IF(G704=0,F704*H704,G704*H704)</f>
        <v>0</v>
      </c>
    </row>
    <row r="705" spans="2:10" s="5" customFormat="1" ht="32.25" customHeight="1">
      <c r="B705" s="61"/>
      <c r="C705" s="65" t="s">
        <v>1661</v>
      </c>
      <c r="D705" s="65" t="s">
        <v>1662</v>
      </c>
      <c r="E705" s="63"/>
      <c r="F705" s="11"/>
      <c r="G705" s="15"/>
      <c r="H705" s="18"/>
      <c r="I705" s="8"/>
      <c r="J705" s="24">
        <f>SUM(J701:J704)</f>
        <v>0</v>
      </c>
    </row>
    <row r="706" spans="1:10" s="5" customFormat="1" ht="28.5" customHeight="1">
      <c r="A706" s="75"/>
      <c r="B706" s="86"/>
      <c r="C706" s="75"/>
      <c r="D706" s="17"/>
      <c r="E706" s="76"/>
      <c r="F706" s="75"/>
      <c r="G706" s="15"/>
      <c r="H706" s="80"/>
      <c r="I706" s="8"/>
      <c r="J706" s="9"/>
    </row>
    <row r="707" spans="1:10" s="5" customFormat="1" ht="28.5" customHeight="1">
      <c r="A707" s="75"/>
      <c r="B707" s="60" t="s">
        <v>1663</v>
      </c>
      <c r="C707" s="25" t="s">
        <v>1664</v>
      </c>
      <c r="D707" s="25" t="s">
        <v>1665</v>
      </c>
      <c r="E707" s="63"/>
      <c r="F707" s="11"/>
      <c r="G707" s="15"/>
      <c r="H707" s="18"/>
      <c r="I707" s="8"/>
      <c r="J707" s="9"/>
    </row>
    <row r="708" spans="1:10" s="5" customFormat="1" ht="28.5" customHeight="1">
      <c r="A708" s="5">
        <v>517</v>
      </c>
      <c r="B708" s="61" t="s">
        <v>1666</v>
      </c>
      <c r="C708" s="8" t="s">
        <v>1667</v>
      </c>
      <c r="D708" s="8" t="s">
        <v>1668</v>
      </c>
      <c r="E708" s="62" t="s">
        <v>175</v>
      </c>
      <c r="F708" s="11">
        <v>18</v>
      </c>
      <c r="G708" s="10"/>
      <c r="H708" s="95"/>
      <c r="I708" s="8" t="str">
        <f aca="true" t="shared" si="55" ref="I708:I713">IF($G$1=2,inParole(H708),inWorten(H708))</f>
        <v>zero,00</v>
      </c>
      <c r="J708" s="9">
        <f aca="true" t="shared" si="56" ref="J708:J713">IF(G708=0,F708*H708,G708*H708)</f>
        <v>0</v>
      </c>
    </row>
    <row r="709" spans="1:10" s="5" customFormat="1" ht="28.5" customHeight="1">
      <c r="A709" s="5">
        <v>518</v>
      </c>
      <c r="B709" s="61" t="s">
        <v>1669</v>
      </c>
      <c r="C709" s="8" t="s">
        <v>1670</v>
      </c>
      <c r="D709" s="8" t="s">
        <v>1671</v>
      </c>
      <c r="E709" s="62" t="s">
        <v>175</v>
      </c>
      <c r="F709" s="11">
        <v>16</v>
      </c>
      <c r="G709" s="10"/>
      <c r="H709" s="95"/>
      <c r="I709" s="8" t="str">
        <f t="shared" si="55"/>
        <v>zero,00</v>
      </c>
      <c r="J709" s="9">
        <f t="shared" si="56"/>
        <v>0</v>
      </c>
    </row>
    <row r="710" spans="1:10" s="5" customFormat="1" ht="28.5" customHeight="1">
      <c r="A710" s="5">
        <v>519</v>
      </c>
      <c r="B710" s="61" t="s">
        <v>1672</v>
      </c>
      <c r="C710" s="8" t="s">
        <v>1673</v>
      </c>
      <c r="D710" s="8" t="s">
        <v>1674</v>
      </c>
      <c r="E710" s="62" t="s">
        <v>175</v>
      </c>
      <c r="F710" s="11">
        <v>10</v>
      </c>
      <c r="G710" s="10"/>
      <c r="H710" s="95"/>
      <c r="I710" s="8" t="str">
        <f t="shared" si="55"/>
        <v>zero,00</v>
      </c>
      <c r="J710" s="9">
        <f t="shared" si="56"/>
        <v>0</v>
      </c>
    </row>
    <row r="711" spans="1:10" s="5" customFormat="1" ht="28.5" customHeight="1">
      <c r="A711" s="5">
        <v>520</v>
      </c>
      <c r="B711" s="61" t="s">
        <v>1675</v>
      </c>
      <c r="C711" s="8" t="s">
        <v>1676</v>
      </c>
      <c r="D711" s="8" t="s">
        <v>1677</v>
      </c>
      <c r="E711" s="62" t="s">
        <v>50</v>
      </c>
      <c r="F711" s="11">
        <v>1</v>
      </c>
      <c r="G711" s="10"/>
      <c r="H711" s="95"/>
      <c r="I711" s="8" t="str">
        <f t="shared" si="55"/>
        <v>zero,00</v>
      </c>
      <c r="J711" s="9">
        <f t="shared" si="56"/>
        <v>0</v>
      </c>
    </row>
    <row r="712" spans="1:10" s="5" customFormat="1" ht="28.5" customHeight="1">
      <c r="A712" s="5">
        <v>521</v>
      </c>
      <c r="B712" s="61" t="s">
        <v>1678</v>
      </c>
      <c r="C712" s="8" t="s">
        <v>1679</v>
      </c>
      <c r="D712" s="8" t="s">
        <v>1680</v>
      </c>
      <c r="E712" s="62" t="s">
        <v>24</v>
      </c>
      <c r="F712" s="11">
        <v>1</v>
      </c>
      <c r="G712" s="10"/>
      <c r="H712" s="95"/>
      <c r="I712" s="8" t="str">
        <f t="shared" si="55"/>
        <v>zero,00</v>
      </c>
      <c r="J712" s="9">
        <f t="shared" si="56"/>
        <v>0</v>
      </c>
    </row>
    <row r="713" spans="1:10" s="5" customFormat="1" ht="28.5" customHeight="1">
      <c r="A713" s="19">
        <v>522</v>
      </c>
      <c r="B713" s="64" t="s">
        <v>1681</v>
      </c>
      <c r="C713" s="22" t="s">
        <v>1682</v>
      </c>
      <c r="D713" s="22" t="s">
        <v>1683</v>
      </c>
      <c r="E713" s="69" t="s">
        <v>24</v>
      </c>
      <c r="F713" s="20">
        <v>1</v>
      </c>
      <c r="G713" s="21"/>
      <c r="H713" s="96"/>
      <c r="I713" s="22" t="str">
        <f t="shared" si="55"/>
        <v>zero,00</v>
      </c>
      <c r="J713" s="23">
        <f t="shared" si="56"/>
        <v>0</v>
      </c>
    </row>
    <row r="714" spans="2:10" s="5" customFormat="1" ht="45" customHeight="1">
      <c r="B714" s="61"/>
      <c r="C714" s="65" t="s">
        <v>1684</v>
      </c>
      <c r="D714" s="65" t="s">
        <v>1685</v>
      </c>
      <c r="E714" s="63"/>
      <c r="F714" s="11"/>
      <c r="G714" s="15"/>
      <c r="H714" s="18"/>
      <c r="I714" s="8"/>
      <c r="J714" s="24">
        <f>SUM(J708:J713)</f>
        <v>0</v>
      </c>
    </row>
    <row r="715" spans="1:10" s="5" customFormat="1" ht="28.5" customHeight="1">
      <c r="A715" s="75"/>
      <c r="B715" s="86"/>
      <c r="C715" s="75"/>
      <c r="D715" s="17"/>
      <c r="E715" s="76"/>
      <c r="F715" s="75"/>
      <c r="G715" s="15"/>
      <c r="H715" s="80"/>
      <c r="I715" s="8"/>
      <c r="J715" s="9"/>
    </row>
    <row r="716" spans="1:10" s="5" customFormat="1" ht="28.5" customHeight="1">
      <c r="A716" s="75"/>
      <c r="B716" s="60" t="s">
        <v>25</v>
      </c>
      <c r="C716" s="25" t="s">
        <v>1686</v>
      </c>
      <c r="D716" s="25" t="s">
        <v>1687</v>
      </c>
      <c r="E716" s="63"/>
      <c r="F716" s="11"/>
      <c r="G716" s="15"/>
      <c r="H716" s="18"/>
      <c r="I716" s="8"/>
      <c r="J716" s="9"/>
    </row>
    <row r="717" spans="1:10" s="5" customFormat="1" ht="28.5" customHeight="1">
      <c r="A717" s="5">
        <v>523</v>
      </c>
      <c r="B717" s="61" t="s">
        <v>1688</v>
      </c>
      <c r="C717" s="8" t="s">
        <v>1689</v>
      </c>
      <c r="D717" s="8" t="s">
        <v>1690</v>
      </c>
      <c r="E717" s="62" t="s">
        <v>1691</v>
      </c>
      <c r="F717" s="11">
        <v>2200</v>
      </c>
      <c r="G717" s="10"/>
      <c r="H717" s="95"/>
      <c r="I717" s="8" t="str">
        <f>IF($G$1=2,inParole(H717),inWorten(H717))</f>
        <v>zero,00</v>
      </c>
      <c r="J717" s="9">
        <f aca="true" t="shared" si="57" ref="J717:J735">IF(G717=0,F717*H717,G717*H717)</f>
        <v>0</v>
      </c>
    </row>
    <row r="718" spans="2:10" s="5" customFormat="1" ht="28.5" customHeight="1">
      <c r="B718" s="61" t="s">
        <v>1692</v>
      </c>
      <c r="C718" s="8" t="s">
        <v>1693</v>
      </c>
      <c r="D718" s="8" t="s">
        <v>1694</v>
      </c>
      <c r="E718" s="62"/>
      <c r="F718" s="11"/>
      <c r="G718" s="15"/>
      <c r="H718" s="18"/>
      <c r="I718" s="8"/>
      <c r="J718" s="9"/>
    </row>
    <row r="719" spans="1:10" s="5" customFormat="1" ht="28.5" customHeight="1">
      <c r="A719" s="5">
        <v>524</v>
      </c>
      <c r="B719" s="61" t="s">
        <v>1695</v>
      </c>
      <c r="C719" s="8" t="s">
        <v>1696</v>
      </c>
      <c r="D719" s="8" t="s">
        <v>1697</v>
      </c>
      <c r="E719" s="62" t="s">
        <v>50</v>
      </c>
      <c r="F719" s="11">
        <v>1</v>
      </c>
      <c r="G719" s="10"/>
      <c r="H719" s="95"/>
      <c r="I719" s="8" t="str">
        <f aca="true" t="shared" si="58" ref="I719:I728">IF($G$1=2,inParole(H719),inWorten(H719))</f>
        <v>zero,00</v>
      </c>
      <c r="J719" s="9">
        <f t="shared" si="57"/>
        <v>0</v>
      </c>
    </row>
    <row r="720" spans="1:10" s="5" customFormat="1" ht="28.5" customHeight="1">
      <c r="A720" s="5">
        <v>525</v>
      </c>
      <c r="B720" s="61" t="s">
        <v>1698</v>
      </c>
      <c r="C720" s="8" t="s">
        <v>1699</v>
      </c>
      <c r="D720" s="8" t="s">
        <v>1700</v>
      </c>
      <c r="E720" s="62" t="s">
        <v>50</v>
      </c>
      <c r="F720" s="11">
        <v>3</v>
      </c>
      <c r="G720" s="10"/>
      <c r="H720" s="95"/>
      <c r="I720" s="8" t="str">
        <f t="shared" si="58"/>
        <v>zero,00</v>
      </c>
      <c r="J720" s="9">
        <f t="shared" si="57"/>
        <v>0</v>
      </c>
    </row>
    <row r="721" spans="1:10" s="5" customFormat="1" ht="28.5" customHeight="1">
      <c r="A721" s="5">
        <v>526</v>
      </c>
      <c r="B721" s="61" t="s">
        <v>1701</v>
      </c>
      <c r="C721" s="8" t="s">
        <v>1702</v>
      </c>
      <c r="D721" s="8" t="s">
        <v>1703</v>
      </c>
      <c r="E721" s="62" t="s">
        <v>175</v>
      </c>
      <c r="F721" s="11">
        <v>280</v>
      </c>
      <c r="G721" s="10"/>
      <c r="H721" s="95"/>
      <c r="I721" s="8" t="str">
        <f t="shared" si="58"/>
        <v>zero,00</v>
      </c>
      <c r="J721" s="9">
        <f t="shared" si="57"/>
        <v>0</v>
      </c>
    </row>
    <row r="722" spans="1:10" s="5" customFormat="1" ht="28.5" customHeight="1">
      <c r="A722" s="5">
        <v>527</v>
      </c>
      <c r="B722" s="61" t="s">
        <v>1704</v>
      </c>
      <c r="C722" s="8" t="s">
        <v>1705</v>
      </c>
      <c r="D722" s="8" t="s">
        <v>1706</v>
      </c>
      <c r="E722" s="62" t="s">
        <v>175</v>
      </c>
      <c r="F722" s="11">
        <v>280</v>
      </c>
      <c r="G722" s="10"/>
      <c r="H722" s="95"/>
      <c r="I722" s="8" t="str">
        <f t="shared" si="58"/>
        <v>zero,00</v>
      </c>
      <c r="J722" s="9">
        <f t="shared" si="57"/>
        <v>0</v>
      </c>
    </row>
    <row r="723" spans="1:10" s="5" customFormat="1" ht="28.5" customHeight="1">
      <c r="A723" s="5">
        <v>528</v>
      </c>
      <c r="B723" s="61" t="s">
        <v>1707</v>
      </c>
      <c r="C723" s="8" t="s">
        <v>1708</v>
      </c>
      <c r="D723" s="8" t="s">
        <v>1709</v>
      </c>
      <c r="E723" s="62" t="s">
        <v>50</v>
      </c>
      <c r="F723" s="11">
        <v>6</v>
      </c>
      <c r="G723" s="10"/>
      <c r="H723" s="95"/>
      <c r="I723" s="8" t="str">
        <f t="shared" si="58"/>
        <v>zero,00</v>
      </c>
      <c r="J723" s="9">
        <f t="shared" si="57"/>
        <v>0</v>
      </c>
    </row>
    <row r="724" spans="1:10" s="5" customFormat="1" ht="28.5" customHeight="1">
      <c r="A724" s="5">
        <v>529</v>
      </c>
      <c r="B724" s="61" t="s">
        <v>1710</v>
      </c>
      <c r="C724" s="8" t="s">
        <v>1711</v>
      </c>
      <c r="D724" s="8" t="s">
        <v>1712</v>
      </c>
      <c r="E724" s="62" t="s">
        <v>50</v>
      </c>
      <c r="F724" s="11">
        <v>1</v>
      </c>
      <c r="G724" s="10"/>
      <c r="H724" s="95"/>
      <c r="I724" s="8" t="str">
        <f t="shared" si="58"/>
        <v>zero,00</v>
      </c>
      <c r="J724" s="9">
        <f t="shared" si="57"/>
        <v>0</v>
      </c>
    </row>
    <row r="725" spans="1:10" s="5" customFormat="1" ht="28.5" customHeight="1">
      <c r="A725" s="5">
        <v>530</v>
      </c>
      <c r="B725" s="61" t="s">
        <v>1713</v>
      </c>
      <c r="C725" s="8" t="s">
        <v>1714</v>
      </c>
      <c r="D725" s="8" t="s">
        <v>1715</v>
      </c>
      <c r="E725" s="62" t="s">
        <v>50</v>
      </c>
      <c r="F725" s="11">
        <v>4</v>
      </c>
      <c r="G725" s="10"/>
      <c r="H725" s="95"/>
      <c r="I725" s="8" t="str">
        <f t="shared" si="58"/>
        <v>zero,00</v>
      </c>
      <c r="J725" s="9">
        <f t="shared" si="57"/>
        <v>0</v>
      </c>
    </row>
    <row r="726" spans="1:10" s="5" customFormat="1" ht="28.5" customHeight="1">
      <c r="A726" s="5">
        <v>531</v>
      </c>
      <c r="B726" s="61" t="s">
        <v>1716</v>
      </c>
      <c r="C726" s="8" t="s">
        <v>1717</v>
      </c>
      <c r="D726" s="8" t="s">
        <v>1718</v>
      </c>
      <c r="E726" s="62" t="s">
        <v>50</v>
      </c>
      <c r="F726" s="11">
        <v>2</v>
      </c>
      <c r="G726" s="10"/>
      <c r="H726" s="95"/>
      <c r="I726" s="8" t="str">
        <f t="shared" si="58"/>
        <v>zero,00</v>
      </c>
      <c r="J726" s="9">
        <f t="shared" si="57"/>
        <v>0</v>
      </c>
    </row>
    <row r="727" spans="1:10" s="5" customFormat="1" ht="28.5" customHeight="1">
      <c r="A727" s="5">
        <v>532</v>
      </c>
      <c r="B727" s="61" t="s">
        <v>1719</v>
      </c>
      <c r="C727" s="8" t="s">
        <v>1720</v>
      </c>
      <c r="D727" s="8" t="s">
        <v>1721</v>
      </c>
      <c r="E727" s="62" t="s">
        <v>24</v>
      </c>
      <c r="F727" s="11">
        <v>2</v>
      </c>
      <c r="G727" s="10"/>
      <c r="H727" s="95"/>
      <c r="I727" s="8" t="str">
        <f t="shared" si="58"/>
        <v>zero,00</v>
      </c>
      <c r="J727" s="9">
        <f t="shared" si="57"/>
        <v>0</v>
      </c>
    </row>
    <row r="728" spans="1:10" s="5" customFormat="1" ht="28.5" customHeight="1">
      <c r="A728" s="5">
        <v>533</v>
      </c>
      <c r="B728" s="61" t="s">
        <v>1722</v>
      </c>
      <c r="C728" s="8" t="s">
        <v>1723</v>
      </c>
      <c r="D728" s="8" t="s">
        <v>1724</v>
      </c>
      <c r="E728" s="62" t="s">
        <v>24</v>
      </c>
      <c r="F728" s="11">
        <v>2</v>
      </c>
      <c r="G728" s="10"/>
      <c r="H728" s="95"/>
      <c r="I728" s="8" t="str">
        <f t="shared" si="58"/>
        <v>zero,00</v>
      </c>
      <c r="J728" s="9">
        <f t="shared" si="57"/>
        <v>0</v>
      </c>
    </row>
    <row r="729" spans="2:10" s="5" customFormat="1" ht="28.5" customHeight="1">
      <c r="B729" s="61" t="s">
        <v>1725</v>
      </c>
      <c r="C729" s="8" t="s">
        <v>1726</v>
      </c>
      <c r="D729" s="8" t="s">
        <v>1727</v>
      </c>
      <c r="E729" s="62"/>
      <c r="F729" s="11"/>
      <c r="G729" s="15"/>
      <c r="H729" s="18"/>
      <c r="I729" s="8"/>
      <c r="J729" s="9"/>
    </row>
    <row r="730" spans="1:10" s="5" customFormat="1" ht="28.5" customHeight="1">
      <c r="A730" s="5">
        <v>534</v>
      </c>
      <c r="B730" s="61" t="s">
        <v>1728</v>
      </c>
      <c r="C730" s="8" t="s">
        <v>1729</v>
      </c>
      <c r="D730" s="8" t="s">
        <v>1730</v>
      </c>
      <c r="E730" s="62" t="s">
        <v>175</v>
      </c>
      <c r="F730" s="11">
        <v>6</v>
      </c>
      <c r="G730" s="10"/>
      <c r="H730" s="95"/>
      <c r="I730" s="8" t="str">
        <f aca="true" t="shared" si="59" ref="I730:I735">IF($G$1=2,inParole(H730),inWorten(H730))</f>
        <v>zero,00</v>
      </c>
      <c r="J730" s="9">
        <f t="shared" si="57"/>
        <v>0</v>
      </c>
    </row>
    <row r="731" spans="1:10" s="5" customFormat="1" ht="28.5" customHeight="1">
      <c r="A731" s="5">
        <v>535</v>
      </c>
      <c r="B731" s="61" t="s">
        <v>1731</v>
      </c>
      <c r="C731" s="8" t="s">
        <v>1732</v>
      </c>
      <c r="D731" s="8" t="s">
        <v>1733</v>
      </c>
      <c r="E731" s="62" t="s">
        <v>175</v>
      </c>
      <c r="F731" s="11">
        <v>15</v>
      </c>
      <c r="G731" s="10"/>
      <c r="H731" s="95"/>
      <c r="I731" s="8" t="str">
        <f t="shared" si="59"/>
        <v>zero,00</v>
      </c>
      <c r="J731" s="9">
        <f t="shared" si="57"/>
        <v>0</v>
      </c>
    </row>
    <row r="732" spans="1:10" s="5" customFormat="1" ht="28.5" customHeight="1">
      <c r="A732" s="5">
        <v>536</v>
      </c>
      <c r="B732" s="61" t="s">
        <v>1734</v>
      </c>
      <c r="C732" s="8" t="s">
        <v>1735</v>
      </c>
      <c r="D732" s="8" t="s">
        <v>1736</v>
      </c>
      <c r="E732" s="62" t="s">
        <v>175</v>
      </c>
      <c r="F732" s="11">
        <v>35</v>
      </c>
      <c r="G732" s="10"/>
      <c r="H732" s="95"/>
      <c r="I732" s="8" t="str">
        <f t="shared" si="59"/>
        <v>zero,00</v>
      </c>
      <c r="J732" s="9">
        <f t="shared" si="57"/>
        <v>0</v>
      </c>
    </row>
    <row r="733" spans="1:10" s="5" customFormat="1" ht="28.5" customHeight="1">
      <c r="A733" s="5">
        <v>537</v>
      </c>
      <c r="B733" s="61" t="s">
        <v>1737</v>
      </c>
      <c r="C733" s="8" t="s">
        <v>1738</v>
      </c>
      <c r="D733" s="8" t="s">
        <v>1739</v>
      </c>
      <c r="E733" s="62" t="s">
        <v>24</v>
      </c>
      <c r="F733" s="11">
        <v>1</v>
      </c>
      <c r="G733" s="10"/>
      <c r="H733" s="95"/>
      <c r="I733" s="8" t="str">
        <f t="shared" si="59"/>
        <v>zero,00</v>
      </c>
      <c r="J733" s="9">
        <f t="shared" si="57"/>
        <v>0</v>
      </c>
    </row>
    <row r="734" spans="1:10" s="5" customFormat="1" ht="28.5" customHeight="1">
      <c r="A734" s="5">
        <v>538</v>
      </c>
      <c r="B734" s="61" t="s">
        <v>1740</v>
      </c>
      <c r="C734" s="8" t="s">
        <v>1741</v>
      </c>
      <c r="D734" s="8" t="s">
        <v>1742</v>
      </c>
      <c r="E734" s="62" t="s">
        <v>24</v>
      </c>
      <c r="F734" s="11">
        <v>1</v>
      </c>
      <c r="G734" s="10"/>
      <c r="H734" s="95"/>
      <c r="I734" s="8" t="str">
        <f t="shared" si="59"/>
        <v>zero,00</v>
      </c>
      <c r="J734" s="9">
        <f t="shared" si="57"/>
        <v>0</v>
      </c>
    </row>
    <row r="735" spans="1:10" s="5" customFormat="1" ht="28.5" customHeight="1">
      <c r="A735" s="19">
        <v>539</v>
      </c>
      <c r="B735" s="64" t="s">
        <v>1743</v>
      </c>
      <c r="C735" s="22" t="s">
        <v>1744</v>
      </c>
      <c r="D735" s="22" t="s">
        <v>1745</v>
      </c>
      <c r="E735" s="69" t="s">
        <v>24</v>
      </c>
      <c r="F735" s="20">
        <v>1</v>
      </c>
      <c r="G735" s="21"/>
      <c r="H735" s="96"/>
      <c r="I735" s="22" t="str">
        <f t="shared" si="59"/>
        <v>zero,00</v>
      </c>
      <c r="J735" s="23">
        <f t="shared" si="57"/>
        <v>0</v>
      </c>
    </row>
    <row r="736" spans="2:10" s="5" customFormat="1" ht="33.75" customHeight="1">
      <c r="B736" s="61"/>
      <c r="C736" s="65" t="s">
        <v>1746</v>
      </c>
      <c r="D736" s="65" t="s">
        <v>1747</v>
      </c>
      <c r="E736" s="63"/>
      <c r="F736" s="11"/>
      <c r="G736" s="15"/>
      <c r="H736" s="18"/>
      <c r="I736" s="8"/>
      <c r="J736" s="24">
        <f>SUM(J717:J735)</f>
        <v>0</v>
      </c>
    </row>
    <row r="737" spans="1:10" s="5" customFormat="1" ht="28.5" customHeight="1">
      <c r="A737" s="75"/>
      <c r="B737" s="86"/>
      <c r="C737" s="75"/>
      <c r="D737" s="17"/>
      <c r="E737" s="76"/>
      <c r="F737" s="75"/>
      <c r="G737" s="15"/>
      <c r="H737" s="80"/>
      <c r="I737" s="8"/>
      <c r="J737" s="9"/>
    </row>
    <row r="738" spans="1:10" s="5" customFormat="1" ht="28.5" customHeight="1">
      <c r="A738" s="75"/>
      <c r="B738" s="60" t="s">
        <v>29</v>
      </c>
      <c r="C738" s="25" t="s">
        <v>1748</v>
      </c>
      <c r="D738" s="25" t="s">
        <v>1749</v>
      </c>
      <c r="E738" s="63"/>
      <c r="F738" s="11"/>
      <c r="G738" s="15"/>
      <c r="H738" s="18"/>
      <c r="I738" s="8"/>
      <c r="J738" s="9"/>
    </row>
    <row r="739" spans="1:10" s="5" customFormat="1" ht="28.5" customHeight="1">
      <c r="A739" s="5">
        <v>540</v>
      </c>
      <c r="B739" s="61" t="s">
        <v>1750</v>
      </c>
      <c r="C739" s="8" t="s">
        <v>1751</v>
      </c>
      <c r="D739" s="8" t="s">
        <v>1752</v>
      </c>
      <c r="E739" s="62" t="s">
        <v>50</v>
      </c>
      <c r="F739" s="11">
        <v>1</v>
      </c>
      <c r="G739" s="10"/>
      <c r="H739" s="95"/>
      <c r="I739" s="8" t="str">
        <f aca="true" t="shared" si="60" ref="I739:I748">IF($G$1=2,inParole(H739),inWorten(H739))</f>
        <v>zero,00</v>
      </c>
      <c r="J739" s="9">
        <f aca="true" t="shared" si="61" ref="J739:J748">IF(G739=0,F739*H739,G739*H739)</f>
        <v>0</v>
      </c>
    </row>
    <row r="740" spans="1:10" s="5" customFormat="1" ht="28.5" customHeight="1">
      <c r="A740" s="5">
        <v>541</v>
      </c>
      <c r="B740" s="61" t="s">
        <v>1753</v>
      </c>
      <c r="C740" s="8" t="s">
        <v>1754</v>
      </c>
      <c r="D740" s="8" t="s">
        <v>1755</v>
      </c>
      <c r="E740" s="62" t="s">
        <v>50</v>
      </c>
      <c r="F740" s="11">
        <v>1</v>
      </c>
      <c r="G740" s="10"/>
      <c r="H740" s="95"/>
      <c r="I740" s="8" t="str">
        <f t="shared" si="60"/>
        <v>zero,00</v>
      </c>
      <c r="J740" s="9">
        <f t="shared" si="61"/>
        <v>0</v>
      </c>
    </row>
    <row r="741" spans="1:10" s="5" customFormat="1" ht="28.5" customHeight="1">
      <c r="A741" s="5">
        <v>542</v>
      </c>
      <c r="B741" s="61" t="s">
        <v>1756</v>
      </c>
      <c r="C741" s="8" t="s">
        <v>1757</v>
      </c>
      <c r="D741" s="8" t="s">
        <v>1758</v>
      </c>
      <c r="E741" s="62" t="s">
        <v>50</v>
      </c>
      <c r="F741" s="11">
        <v>5</v>
      </c>
      <c r="G741" s="10"/>
      <c r="H741" s="95"/>
      <c r="I741" s="8" t="str">
        <f t="shared" si="60"/>
        <v>zero,00</v>
      </c>
      <c r="J741" s="9">
        <f t="shared" si="61"/>
        <v>0</v>
      </c>
    </row>
    <row r="742" spans="1:10" s="5" customFormat="1" ht="28.5" customHeight="1">
      <c r="A742" s="5">
        <v>543</v>
      </c>
      <c r="B742" s="61" t="s">
        <v>1759</v>
      </c>
      <c r="C742" s="8" t="s">
        <v>1760</v>
      </c>
      <c r="D742" s="8" t="s">
        <v>1761</v>
      </c>
      <c r="E742" s="62" t="s">
        <v>50</v>
      </c>
      <c r="F742" s="11">
        <v>6</v>
      </c>
      <c r="G742" s="10"/>
      <c r="H742" s="95"/>
      <c r="I742" s="8" t="str">
        <f t="shared" si="60"/>
        <v>zero,00</v>
      </c>
      <c r="J742" s="9">
        <f t="shared" si="61"/>
        <v>0</v>
      </c>
    </row>
    <row r="743" spans="1:10" s="5" customFormat="1" ht="28.5" customHeight="1">
      <c r="A743" s="5">
        <v>544</v>
      </c>
      <c r="B743" s="61" t="s">
        <v>1762</v>
      </c>
      <c r="C743" s="8" t="s">
        <v>1763</v>
      </c>
      <c r="D743" s="8" t="s">
        <v>1764</v>
      </c>
      <c r="E743" s="62" t="s">
        <v>24</v>
      </c>
      <c r="F743" s="11">
        <v>1</v>
      </c>
      <c r="G743" s="10"/>
      <c r="H743" s="95"/>
      <c r="I743" s="8" t="str">
        <f t="shared" si="60"/>
        <v>zero,00</v>
      </c>
      <c r="J743" s="9">
        <f t="shared" si="61"/>
        <v>0</v>
      </c>
    </row>
    <row r="744" spans="1:10" s="5" customFormat="1" ht="28.5" customHeight="1">
      <c r="A744" s="5">
        <v>545</v>
      </c>
      <c r="B744" s="61" t="s">
        <v>1765</v>
      </c>
      <c r="C744" s="8" t="s">
        <v>1766</v>
      </c>
      <c r="D744" s="8" t="s">
        <v>1767</v>
      </c>
      <c r="E744" s="62" t="s">
        <v>24</v>
      </c>
      <c r="F744" s="11">
        <v>1</v>
      </c>
      <c r="G744" s="10"/>
      <c r="H744" s="95"/>
      <c r="I744" s="8" t="str">
        <f t="shared" si="60"/>
        <v>zero,00</v>
      </c>
      <c r="J744" s="9">
        <f t="shared" si="61"/>
        <v>0</v>
      </c>
    </row>
    <row r="745" spans="1:10" s="5" customFormat="1" ht="28.5" customHeight="1">
      <c r="A745" s="5">
        <v>546</v>
      </c>
      <c r="B745" s="61" t="s">
        <v>1768</v>
      </c>
      <c r="C745" s="8" t="s">
        <v>1769</v>
      </c>
      <c r="D745" s="8" t="s">
        <v>1770</v>
      </c>
      <c r="E745" s="62" t="s">
        <v>50</v>
      </c>
      <c r="F745" s="11">
        <v>1</v>
      </c>
      <c r="G745" s="10"/>
      <c r="H745" s="95"/>
      <c r="I745" s="8" t="str">
        <f t="shared" si="60"/>
        <v>zero,00</v>
      </c>
      <c r="J745" s="9">
        <f t="shared" si="61"/>
        <v>0</v>
      </c>
    </row>
    <row r="746" spans="1:10" s="5" customFormat="1" ht="28.5" customHeight="1">
      <c r="A746" s="5">
        <v>547</v>
      </c>
      <c r="B746" s="61" t="s">
        <v>1771</v>
      </c>
      <c r="C746" s="8" t="s">
        <v>1772</v>
      </c>
      <c r="D746" s="8" t="s">
        <v>1773</v>
      </c>
      <c r="E746" s="62" t="s">
        <v>50</v>
      </c>
      <c r="F746" s="11">
        <v>1</v>
      </c>
      <c r="G746" s="10"/>
      <c r="H746" s="95"/>
      <c r="I746" s="8" t="str">
        <f t="shared" si="60"/>
        <v>zero,00</v>
      </c>
      <c r="J746" s="9">
        <f t="shared" si="61"/>
        <v>0</v>
      </c>
    </row>
    <row r="747" spans="1:10" s="5" customFormat="1" ht="28.5" customHeight="1">
      <c r="A747" s="5">
        <v>548</v>
      </c>
      <c r="B747" s="61" t="s">
        <v>1774</v>
      </c>
      <c r="C747" s="8" t="s">
        <v>1775</v>
      </c>
      <c r="D747" s="8" t="s">
        <v>1776</v>
      </c>
      <c r="E747" s="62" t="s">
        <v>24</v>
      </c>
      <c r="F747" s="11">
        <v>1</v>
      </c>
      <c r="G747" s="10"/>
      <c r="H747" s="95"/>
      <c r="I747" s="8" t="str">
        <f t="shared" si="60"/>
        <v>zero,00</v>
      </c>
      <c r="J747" s="9">
        <f t="shared" si="61"/>
        <v>0</v>
      </c>
    </row>
    <row r="748" spans="1:10" s="5" customFormat="1" ht="28.5" customHeight="1">
      <c r="A748" s="19">
        <v>549</v>
      </c>
      <c r="B748" s="64" t="s">
        <v>1777</v>
      </c>
      <c r="C748" s="22" t="s">
        <v>1778</v>
      </c>
      <c r="D748" s="22" t="s">
        <v>1779</v>
      </c>
      <c r="E748" s="69" t="s">
        <v>50</v>
      </c>
      <c r="F748" s="20">
        <v>1</v>
      </c>
      <c r="G748" s="21"/>
      <c r="H748" s="96"/>
      <c r="I748" s="22" t="str">
        <f t="shared" si="60"/>
        <v>zero,00</v>
      </c>
      <c r="J748" s="23">
        <f t="shared" si="61"/>
        <v>0</v>
      </c>
    </row>
    <row r="749" spans="2:10" s="5" customFormat="1" ht="48.75" customHeight="1">
      <c r="B749" s="61"/>
      <c r="C749" s="65" t="s">
        <v>1780</v>
      </c>
      <c r="D749" s="65" t="s">
        <v>1781</v>
      </c>
      <c r="E749" s="63"/>
      <c r="F749" s="11"/>
      <c r="G749" s="15"/>
      <c r="H749" s="18"/>
      <c r="I749" s="8"/>
      <c r="J749" s="24">
        <f>SUM(J739:J748)</f>
        <v>0</v>
      </c>
    </row>
    <row r="750" spans="1:10" s="5" customFormat="1" ht="28.5" customHeight="1">
      <c r="A750" s="75"/>
      <c r="B750" s="86"/>
      <c r="C750" s="75"/>
      <c r="D750" s="17"/>
      <c r="E750" s="76"/>
      <c r="F750" s="75"/>
      <c r="G750" s="15"/>
      <c r="H750" s="80"/>
      <c r="I750" s="8"/>
      <c r="J750" s="9"/>
    </row>
    <row r="751" spans="1:10" s="5" customFormat="1" ht="28.5" customHeight="1">
      <c r="A751" s="75"/>
      <c r="B751" s="60" t="s">
        <v>102</v>
      </c>
      <c r="C751" s="25" t="s">
        <v>1782</v>
      </c>
      <c r="D751" s="25" t="s">
        <v>1783</v>
      </c>
      <c r="E751" s="63"/>
      <c r="F751" s="11"/>
      <c r="G751" s="15"/>
      <c r="H751" s="18"/>
      <c r="I751" s="8"/>
      <c r="J751" s="9"/>
    </row>
    <row r="752" spans="1:10" s="5" customFormat="1" ht="32.25" customHeight="1">
      <c r="A752" s="75"/>
      <c r="B752" s="60" t="s">
        <v>1784</v>
      </c>
      <c r="C752" s="25" t="s">
        <v>1785</v>
      </c>
      <c r="D752" s="25" t="s">
        <v>1786</v>
      </c>
      <c r="E752" s="63"/>
      <c r="F752" s="11"/>
      <c r="G752" s="15"/>
      <c r="H752" s="18"/>
      <c r="I752" s="8"/>
      <c r="J752" s="9"/>
    </row>
    <row r="753" spans="1:10" s="5" customFormat="1" ht="28.5" customHeight="1">
      <c r="A753" s="5">
        <v>550</v>
      </c>
      <c r="B753" s="61" t="s">
        <v>1787</v>
      </c>
      <c r="C753" s="8" t="s">
        <v>1788</v>
      </c>
      <c r="D753" s="8" t="s">
        <v>1789</v>
      </c>
      <c r="E753" s="62" t="s">
        <v>24</v>
      </c>
      <c r="F753" s="11">
        <v>3</v>
      </c>
      <c r="G753" s="10"/>
      <c r="H753" s="95"/>
      <c r="I753" s="8" t="str">
        <f>IF($G$1=2,inParole(H753),inWorten(H753))</f>
        <v>zero,00</v>
      </c>
      <c r="J753" s="9">
        <f>IF(G753=0,F753*H753,G753*H753)</f>
        <v>0</v>
      </c>
    </row>
    <row r="754" spans="1:10" s="5" customFormat="1" ht="43.5" customHeight="1">
      <c r="A754" s="19">
        <v>551</v>
      </c>
      <c r="B754" s="64" t="s">
        <v>1790</v>
      </c>
      <c r="C754" s="22" t="s">
        <v>1791</v>
      </c>
      <c r="D754" s="22" t="s">
        <v>1792</v>
      </c>
      <c r="E754" s="69" t="s">
        <v>175</v>
      </c>
      <c r="F754" s="20">
        <v>24</v>
      </c>
      <c r="G754" s="21"/>
      <c r="H754" s="96"/>
      <c r="I754" s="22" t="str">
        <f>IF($G$1=2,inParole(H754),inWorten(H754))</f>
        <v>zero,00</v>
      </c>
      <c r="J754" s="23">
        <f>IF(G754=0,F754*H754,G754*H754)</f>
        <v>0</v>
      </c>
    </row>
    <row r="755" spans="2:10" s="5" customFormat="1" ht="48" customHeight="1">
      <c r="B755" s="61"/>
      <c r="C755" s="65" t="s">
        <v>1793</v>
      </c>
      <c r="D755" s="65" t="s">
        <v>1794</v>
      </c>
      <c r="E755" s="63"/>
      <c r="F755" s="11"/>
      <c r="G755" s="15"/>
      <c r="H755" s="18"/>
      <c r="I755" s="8"/>
      <c r="J755" s="24">
        <f>SUM(J753:J754)</f>
        <v>0</v>
      </c>
    </row>
    <row r="756" spans="1:10" s="5" customFormat="1" ht="28.5" customHeight="1">
      <c r="A756" s="75"/>
      <c r="B756" s="86"/>
      <c r="C756" s="75"/>
      <c r="D756" s="17"/>
      <c r="E756" s="76"/>
      <c r="F756" s="75"/>
      <c r="G756" s="15"/>
      <c r="H756" s="80"/>
      <c r="I756" s="8"/>
      <c r="J756" s="9"/>
    </row>
    <row r="757" spans="1:10" s="5" customFormat="1" ht="34.5" customHeight="1">
      <c r="A757" s="75"/>
      <c r="B757" s="60" t="s">
        <v>1795</v>
      </c>
      <c r="C757" s="25" t="s">
        <v>1796</v>
      </c>
      <c r="D757" s="25" t="s">
        <v>1797</v>
      </c>
      <c r="E757" s="63"/>
      <c r="F757" s="11"/>
      <c r="G757" s="15"/>
      <c r="H757" s="18"/>
      <c r="I757" s="8"/>
      <c r="J757" s="9"/>
    </row>
    <row r="758" spans="1:10" s="5" customFormat="1" ht="28.5" customHeight="1">
      <c r="A758" s="5">
        <v>552</v>
      </c>
      <c r="B758" s="61" t="s">
        <v>1798</v>
      </c>
      <c r="C758" s="8" t="s">
        <v>1799</v>
      </c>
      <c r="D758" s="8" t="s">
        <v>1800</v>
      </c>
      <c r="E758" s="62" t="s">
        <v>50</v>
      </c>
      <c r="F758" s="11">
        <v>1</v>
      </c>
      <c r="G758" s="10"/>
      <c r="H758" s="95"/>
      <c r="I758" s="8" t="str">
        <f aca="true" t="shared" si="62" ref="I758:I765">IF($G$1=2,inParole(H758),inWorten(H758))</f>
        <v>zero,00</v>
      </c>
      <c r="J758" s="9">
        <f aca="true" t="shared" si="63" ref="J758:J779">IF(G758=0,F758*H758,G758*H758)</f>
        <v>0</v>
      </c>
    </row>
    <row r="759" spans="1:10" s="5" customFormat="1" ht="28.5" customHeight="1">
      <c r="A759" s="5">
        <v>553</v>
      </c>
      <c r="B759" s="61" t="s">
        <v>1801</v>
      </c>
      <c r="C759" s="8" t="s">
        <v>1802</v>
      </c>
      <c r="D759" s="8" t="s">
        <v>1803</v>
      </c>
      <c r="E759" s="62" t="s">
        <v>50</v>
      </c>
      <c r="F759" s="11">
        <v>1</v>
      </c>
      <c r="G759" s="10"/>
      <c r="H759" s="95"/>
      <c r="I759" s="8" t="str">
        <f t="shared" si="62"/>
        <v>zero,00</v>
      </c>
      <c r="J759" s="9">
        <f t="shared" si="63"/>
        <v>0</v>
      </c>
    </row>
    <row r="760" spans="1:10" s="5" customFormat="1" ht="28.5" customHeight="1">
      <c r="A760" s="5">
        <v>554</v>
      </c>
      <c r="B760" s="61" t="s">
        <v>1804</v>
      </c>
      <c r="C760" s="8" t="s">
        <v>1805</v>
      </c>
      <c r="D760" s="8" t="s">
        <v>1806</v>
      </c>
      <c r="E760" s="62" t="s">
        <v>50</v>
      </c>
      <c r="F760" s="11">
        <v>3</v>
      </c>
      <c r="G760" s="10"/>
      <c r="H760" s="95"/>
      <c r="I760" s="8" t="str">
        <f t="shared" si="62"/>
        <v>zero,00</v>
      </c>
      <c r="J760" s="9">
        <f t="shared" si="63"/>
        <v>0</v>
      </c>
    </row>
    <row r="761" spans="1:10" s="5" customFormat="1" ht="28.5" customHeight="1">
      <c r="A761" s="5">
        <v>555</v>
      </c>
      <c r="B761" s="61" t="s">
        <v>1807</v>
      </c>
      <c r="C761" s="8" t="s">
        <v>1808</v>
      </c>
      <c r="D761" s="8" t="s">
        <v>1809</v>
      </c>
      <c r="E761" s="62" t="s">
        <v>50</v>
      </c>
      <c r="F761" s="11">
        <v>1</v>
      </c>
      <c r="G761" s="10"/>
      <c r="H761" s="95"/>
      <c r="I761" s="8" t="str">
        <f t="shared" si="62"/>
        <v>zero,00</v>
      </c>
      <c r="J761" s="9">
        <f t="shared" si="63"/>
        <v>0</v>
      </c>
    </row>
    <row r="762" spans="1:10" s="5" customFormat="1" ht="28.5" customHeight="1">
      <c r="A762" s="5">
        <v>556</v>
      </c>
      <c r="B762" s="61" t="s">
        <v>1810</v>
      </c>
      <c r="C762" s="8" t="s">
        <v>1303</v>
      </c>
      <c r="D762" s="8" t="s">
        <v>1304</v>
      </c>
      <c r="E762" s="62" t="s">
        <v>50</v>
      </c>
      <c r="F762" s="11">
        <v>4</v>
      </c>
      <c r="G762" s="10"/>
      <c r="H762" s="95"/>
      <c r="I762" s="8" t="str">
        <f t="shared" si="62"/>
        <v>zero,00</v>
      </c>
      <c r="J762" s="9">
        <f t="shared" si="63"/>
        <v>0</v>
      </c>
    </row>
    <row r="763" spans="1:10" s="5" customFormat="1" ht="28.5" customHeight="1">
      <c r="A763" s="5">
        <v>557</v>
      </c>
      <c r="B763" s="61" t="s">
        <v>1811</v>
      </c>
      <c r="C763" s="8" t="s">
        <v>1538</v>
      </c>
      <c r="D763" s="8" t="s">
        <v>1539</v>
      </c>
      <c r="E763" s="62" t="s">
        <v>50</v>
      </c>
      <c r="F763" s="11">
        <v>1</v>
      </c>
      <c r="G763" s="10"/>
      <c r="H763" s="95"/>
      <c r="I763" s="8" t="str">
        <f t="shared" si="62"/>
        <v>zero,00</v>
      </c>
      <c r="J763" s="9">
        <f t="shared" si="63"/>
        <v>0</v>
      </c>
    </row>
    <row r="764" spans="1:10" s="5" customFormat="1" ht="28.5" customHeight="1">
      <c r="A764" s="5">
        <v>558</v>
      </c>
      <c r="B764" s="61" t="s">
        <v>1812</v>
      </c>
      <c r="C764" s="8" t="s">
        <v>1813</v>
      </c>
      <c r="D764" s="8" t="s">
        <v>1814</v>
      </c>
      <c r="E764" s="62" t="s">
        <v>50</v>
      </c>
      <c r="F764" s="11">
        <v>1</v>
      </c>
      <c r="G764" s="10"/>
      <c r="H764" s="95"/>
      <c r="I764" s="8" t="str">
        <f t="shared" si="62"/>
        <v>zero,00</v>
      </c>
      <c r="J764" s="9">
        <f t="shared" si="63"/>
        <v>0</v>
      </c>
    </row>
    <row r="765" spans="1:10" s="5" customFormat="1" ht="28.5" customHeight="1">
      <c r="A765" s="5">
        <v>559</v>
      </c>
      <c r="B765" s="61" t="s">
        <v>1815</v>
      </c>
      <c r="C765" s="8" t="s">
        <v>1816</v>
      </c>
      <c r="D765" s="8" t="s">
        <v>1817</v>
      </c>
      <c r="E765" s="62" t="s">
        <v>50</v>
      </c>
      <c r="F765" s="11">
        <v>1</v>
      </c>
      <c r="G765" s="10"/>
      <c r="H765" s="95"/>
      <c r="I765" s="8" t="str">
        <f t="shared" si="62"/>
        <v>zero,00</v>
      </c>
      <c r="J765" s="9">
        <f t="shared" si="63"/>
        <v>0</v>
      </c>
    </row>
    <row r="766" spans="2:10" s="5" customFormat="1" ht="28.5" customHeight="1">
      <c r="B766" s="61" t="s">
        <v>1818</v>
      </c>
      <c r="C766" s="8" t="s">
        <v>1819</v>
      </c>
      <c r="D766" s="8" t="s">
        <v>1820</v>
      </c>
      <c r="E766" s="62"/>
      <c r="F766" s="11"/>
      <c r="G766" s="15"/>
      <c r="H766" s="18"/>
      <c r="I766" s="8"/>
      <c r="J766" s="9"/>
    </row>
    <row r="767" spans="1:10" s="5" customFormat="1" ht="28.5" customHeight="1">
      <c r="A767" s="5">
        <v>560</v>
      </c>
      <c r="B767" s="61" t="s">
        <v>1821</v>
      </c>
      <c r="C767" s="8" t="s">
        <v>1822</v>
      </c>
      <c r="D767" s="8" t="s">
        <v>1823</v>
      </c>
      <c r="E767" s="62" t="s">
        <v>175</v>
      </c>
      <c r="F767" s="11">
        <v>38</v>
      </c>
      <c r="G767" s="10"/>
      <c r="H767" s="95"/>
      <c r="I767" s="8" t="str">
        <f>IF($G$1=2,inParole(H767),inWorten(H767))</f>
        <v>zero,00</v>
      </c>
      <c r="J767" s="9">
        <f t="shared" si="63"/>
        <v>0</v>
      </c>
    </row>
    <row r="768" spans="1:10" s="5" customFormat="1" ht="28.5" customHeight="1">
      <c r="A768" s="5">
        <v>561</v>
      </c>
      <c r="B768" s="61" t="s">
        <v>1824</v>
      </c>
      <c r="C768" s="8" t="s">
        <v>1825</v>
      </c>
      <c r="D768" s="8" t="s">
        <v>1826</v>
      </c>
      <c r="E768" s="62" t="s">
        <v>175</v>
      </c>
      <c r="F768" s="11">
        <v>115</v>
      </c>
      <c r="G768" s="10"/>
      <c r="H768" s="95"/>
      <c r="I768" s="8" t="str">
        <f>IF($G$1=2,inParole(H768),inWorten(H768))</f>
        <v>zero,00</v>
      </c>
      <c r="J768" s="9">
        <f t="shared" si="63"/>
        <v>0</v>
      </c>
    </row>
    <row r="769" spans="1:10" s="5" customFormat="1" ht="28.5" customHeight="1">
      <c r="A769" s="5">
        <v>562</v>
      </c>
      <c r="B769" s="61" t="s">
        <v>1827</v>
      </c>
      <c r="C769" s="8" t="s">
        <v>1828</v>
      </c>
      <c r="D769" s="8" t="s">
        <v>1829</v>
      </c>
      <c r="E769" s="62" t="s">
        <v>175</v>
      </c>
      <c r="F769" s="11">
        <v>142</v>
      </c>
      <c r="G769" s="10"/>
      <c r="H769" s="95"/>
      <c r="I769" s="8" t="str">
        <f>IF($G$1=2,inParole(H769),inWorten(H769))</f>
        <v>zero,00</v>
      </c>
      <c r="J769" s="9">
        <f t="shared" si="63"/>
        <v>0</v>
      </c>
    </row>
    <row r="770" spans="1:10" s="5" customFormat="1" ht="28.5" customHeight="1">
      <c r="A770" s="5">
        <v>563</v>
      </c>
      <c r="B770" s="61" t="s">
        <v>1830</v>
      </c>
      <c r="C770" s="8" t="s">
        <v>1831</v>
      </c>
      <c r="D770" s="8" t="s">
        <v>1832</v>
      </c>
      <c r="E770" s="62" t="s">
        <v>175</v>
      </c>
      <c r="F770" s="11">
        <v>38</v>
      </c>
      <c r="G770" s="10"/>
      <c r="H770" s="95"/>
      <c r="I770" s="8" t="str">
        <f>IF($G$1=2,inParole(H770),inWorten(H770))</f>
        <v>zero,00</v>
      </c>
      <c r="J770" s="9">
        <f t="shared" si="63"/>
        <v>0</v>
      </c>
    </row>
    <row r="771" spans="2:10" s="5" customFormat="1" ht="28.5" customHeight="1">
      <c r="B771" s="61" t="s">
        <v>1833</v>
      </c>
      <c r="C771" s="8" t="s">
        <v>1834</v>
      </c>
      <c r="D771" s="8" t="s">
        <v>1835</v>
      </c>
      <c r="E771" s="62"/>
      <c r="F771" s="11"/>
      <c r="G771" s="15"/>
      <c r="H771" s="18"/>
      <c r="I771" s="8"/>
      <c r="J771" s="9"/>
    </row>
    <row r="772" spans="1:10" s="5" customFormat="1" ht="28.5" customHeight="1">
      <c r="A772" s="5">
        <v>564</v>
      </c>
      <c r="B772" s="61" t="s">
        <v>1836</v>
      </c>
      <c r="C772" s="8" t="s">
        <v>1837</v>
      </c>
      <c r="D772" s="8" t="s">
        <v>1838</v>
      </c>
      <c r="E772" s="62" t="s">
        <v>175</v>
      </c>
      <c r="F772" s="11">
        <v>115</v>
      </c>
      <c r="G772" s="10"/>
      <c r="H772" s="95"/>
      <c r="I772" s="8" t="str">
        <f aca="true" t="shared" si="64" ref="I772:I779">IF($G$1=2,inParole(H772),inWorten(H772))</f>
        <v>zero,00</v>
      </c>
      <c r="J772" s="9">
        <f t="shared" si="63"/>
        <v>0</v>
      </c>
    </row>
    <row r="773" spans="1:10" s="5" customFormat="1" ht="28.5" customHeight="1">
      <c r="A773" s="5">
        <v>565</v>
      </c>
      <c r="B773" s="61" t="s">
        <v>1839</v>
      </c>
      <c r="C773" s="8" t="s">
        <v>1840</v>
      </c>
      <c r="D773" s="8" t="s">
        <v>1841</v>
      </c>
      <c r="E773" s="62" t="s">
        <v>175</v>
      </c>
      <c r="F773" s="11">
        <v>142</v>
      </c>
      <c r="G773" s="10"/>
      <c r="H773" s="95"/>
      <c r="I773" s="8" t="str">
        <f t="shared" si="64"/>
        <v>zero,00</v>
      </c>
      <c r="J773" s="9">
        <f t="shared" si="63"/>
        <v>0</v>
      </c>
    </row>
    <row r="774" spans="1:10" s="5" customFormat="1" ht="28.5" customHeight="1">
      <c r="A774" s="5">
        <v>566</v>
      </c>
      <c r="B774" s="61" t="s">
        <v>1842</v>
      </c>
      <c r="C774" s="8" t="s">
        <v>1843</v>
      </c>
      <c r="D774" s="8" t="s">
        <v>1844</v>
      </c>
      <c r="E774" s="62" t="s">
        <v>50</v>
      </c>
      <c r="F774" s="11">
        <v>1</v>
      </c>
      <c r="G774" s="10"/>
      <c r="H774" s="95"/>
      <c r="I774" s="8" t="str">
        <f t="shared" si="64"/>
        <v>zero,00</v>
      </c>
      <c r="J774" s="9">
        <f t="shared" si="63"/>
        <v>0</v>
      </c>
    </row>
    <row r="775" spans="1:10" s="5" customFormat="1" ht="28.5" customHeight="1">
      <c r="A775" s="5">
        <v>567</v>
      </c>
      <c r="B775" s="61" t="s">
        <v>1845</v>
      </c>
      <c r="C775" s="8" t="s">
        <v>1846</v>
      </c>
      <c r="D775" s="8" t="s">
        <v>1847</v>
      </c>
      <c r="E775" s="62" t="s">
        <v>50</v>
      </c>
      <c r="F775" s="11">
        <v>7</v>
      </c>
      <c r="G775" s="10"/>
      <c r="H775" s="95"/>
      <c r="I775" s="8" t="str">
        <f t="shared" si="64"/>
        <v>zero,00</v>
      </c>
      <c r="J775" s="9">
        <f t="shared" si="63"/>
        <v>0</v>
      </c>
    </row>
    <row r="776" spans="1:10" s="5" customFormat="1" ht="28.5" customHeight="1">
      <c r="A776" s="5">
        <v>568</v>
      </c>
      <c r="B776" s="61" t="s">
        <v>1848</v>
      </c>
      <c r="C776" s="8" t="s">
        <v>1849</v>
      </c>
      <c r="D776" s="8" t="s">
        <v>1850</v>
      </c>
      <c r="E776" s="62" t="s">
        <v>24</v>
      </c>
      <c r="F776" s="11">
        <v>1</v>
      </c>
      <c r="G776" s="10"/>
      <c r="H776" s="95"/>
      <c r="I776" s="8" t="str">
        <f t="shared" si="64"/>
        <v>zero,00</v>
      </c>
      <c r="J776" s="9">
        <f t="shared" si="63"/>
        <v>0</v>
      </c>
    </row>
    <row r="777" spans="1:10" s="5" customFormat="1" ht="28.5" customHeight="1">
      <c r="A777" s="5">
        <v>569</v>
      </c>
      <c r="B777" s="61" t="s">
        <v>1851</v>
      </c>
      <c r="C777" s="8" t="s">
        <v>1345</v>
      </c>
      <c r="D777" s="8" t="s">
        <v>1346</v>
      </c>
      <c r="E777" s="62" t="s">
        <v>50</v>
      </c>
      <c r="F777" s="11">
        <v>2</v>
      </c>
      <c r="G777" s="10"/>
      <c r="H777" s="95"/>
      <c r="I777" s="8" t="str">
        <f t="shared" si="64"/>
        <v>zero,00</v>
      </c>
      <c r="J777" s="9">
        <f t="shared" si="63"/>
        <v>0</v>
      </c>
    </row>
    <row r="778" spans="1:10" s="5" customFormat="1" ht="28.5" customHeight="1">
      <c r="A778" s="5">
        <v>570</v>
      </c>
      <c r="B778" s="61" t="s">
        <v>1852</v>
      </c>
      <c r="C778" s="8" t="s">
        <v>1853</v>
      </c>
      <c r="D778" s="8" t="s">
        <v>1854</v>
      </c>
      <c r="E778" s="62" t="s">
        <v>24</v>
      </c>
      <c r="F778" s="11">
        <v>1</v>
      </c>
      <c r="G778" s="10"/>
      <c r="H778" s="95"/>
      <c r="I778" s="8" t="str">
        <f t="shared" si="64"/>
        <v>zero,00</v>
      </c>
      <c r="J778" s="9">
        <f t="shared" si="63"/>
        <v>0</v>
      </c>
    </row>
    <row r="779" spans="1:10" s="5" customFormat="1" ht="28.5" customHeight="1">
      <c r="A779" s="19">
        <v>571</v>
      </c>
      <c r="B779" s="64" t="s">
        <v>1855</v>
      </c>
      <c r="C779" s="22" t="s">
        <v>1856</v>
      </c>
      <c r="D779" s="22" t="s">
        <v>1857</v>
      </c>
      <c r="E779" s="69" t="s">
        <v>50</v>
      </c>
      <c r="F779" s="20">
        <v>66</v>
      </c>
      <c r="G779" s="21"/>
      <c r="H779" s="96"/>
      <c r="I779" s="22" t="str">
        <f t="shared" si="64"/>
        <v>zero,00</v>
      </c>
      <c r="J779" s="23">
        <f t="shared" si="63"/>
        <v>0</v>
      </c>
    </row>
    <row r="780" spans="2:10" s="5" customFormat="1" ht="47.25" customHeight="1">
      <c r="B780" s="61"/>
      <c r="C780" s="65" t="s">
        <v>1858</v>
      </c>
      <c r="D780" s="65" t="s">
        <v>1859</v>
      </c>
      <c r="E780" s="63"/>
      <c r="F780" s="11"/>
      <c r="G780" s="15"/>
      <c r="H780" s="18"/>
      <c r="I780" s="8"/>
      <c r="J780" s="24">
        <f>SUM(J758:J779)</f>
        <v>0</v>
      </c>
    </row>
    <row r="781" spans="2:10" s="5" customFormat="1" ht="28.5" customHeight="1">
      <c r="B781" s="61"/>
      <c r="C781" s="8"/>
      <c r="D781" s="17"/>
      <c r="E781" s="63"/>
      <c r="F781" s="11"/>
      <c r="G781" s="15"/>
      <c r="H781" s="18"/>
      <c r="I781" s="8"/>
      <c r="J781" s="9"/>
    </row>
    <row r="782" spans="2:10" s="5" customFormat="1" ht="66" customHeight="1">
      <c r="B782" s="87" t="s">
        <v>1860</v>
      </c>
      <c r="C782" s="65" t="s">
        <v>1861</v>
      </c>
      <c r="D782" s="65" t="s">
        <v>1862</v>
      </c>
      <c r="E782" s="63"/>
      <c r="F782" s="11"/>
      <c r="G782" s="15"/>
      <c r="H782" s="18"/>
      <c r="I782" s="8"/>
      <c r="J782" s="24">
        <f>J749+J736+J714+J705+J698+J646+J590+J558</f>
        <v>0</v>
      </c>
    </row>
    <row r="783" spans="2:10" s="5" customFormat="1" ht="64.5" customHeight="1">
      <c r="B783" s="87" t="s">
        <v>1863</v>
      </c>
      <c r="C783" s="65" t="s">
        <v>1864</v>
      </c>
      <c r="D783" s="65" t="s">
        <v>1865</v>
      </c>
      <c r="E783" s="63"/>
      <c r="F783" s="11"/>
      <c r="G783" s="15"/>
      <c r="H783" s="18"/>
      <c r="I783" s="8"/>
      <c r="J783" s="24">
        <f>J780+J755</f>
        <v>0</v>
      </c>
    </row>
    <row r="784" spans="2:10" s="5" customFormat="1" ht="9.75" customHeight="1" thickBot="1">
      <c r="B784" s="61"/>
      <c r="C784" s="36"/>
      <c r="D784" s="17"/>
      <c r="E784" s="63"/>
      <c r="F784" s="11"/>
      <c r="G784" s="15"/>
      <c r="H784" s="18"/>
      <c r="I784" s="8"/>
      <c r="J784" s="24"/>
    </row>
    <row r="785" spans="1:11" s="5" customFormat="1" ht="39" customHeight="1" thickBot="1">
      <c r="A785" s="70"/>
      <c r="B785" s="71"/>
      <c r="C785" s="88" t="s">
        <v>1866</v>
      </c>
      <c r="D785" s="88" t="s">
        <v>1867</v>
      </c>
      <c r="E785" s="73"/>
      <c r="F785" s="26"/>
      <c r="G785" s="74"/>
      <c r="H785" s="27"/>
      <c r="I785" s="28"/>
      <c r="J785" s="29">
        <f>SUM(J782:J784)</f>
        <v>0</v>
      </c>
      <c r="K785" s="24"/>
    </row>
    <row r="786" spans="2:10" s="5" customFormat="1" ht="28.5" customHeight="1">
      <c r="B786" s="61"/>
      <c r="C786" s="8"/>
      <c r="D786" s="17"/>
      <c r="E786" s="63"/>
      <c r="F786" s="11"/>
      <c r="G786" s="15"/>
      <c r="H786" s="18"/>
      <c r="I786" s="8"/>
      <c r="J786" s="9"/>
    </row>
    <row r="787" spans="2:10" s="5" customFormat="1" ht="28.5" customHeight="1">
      <c r="B787" s="61"/>
      <c r="C787" s="8"/>
      <c r="D787" s="17"/>
      <c r="E787" s="63"/>
      <c r="F787" s="11"/>
      <c r="G787" s="15"/>
      <c r="H787" s="18"/>
      <c r="I787" s="8"/>
      <c r="J787" s="9"/>
    </row>
    <row r="788" spans="1:10" s="5" customFormat="1" ht="28.5" customHeight="1">
      <c r="A788" s="1"/>
      <c r="B788" s="1"/>
      <c r="C788" s="30" t="s">
        <v>1868</v>
      </c>
      <c r="D788" s="30" t="s">
        <v>1869</v>
      </c>
      <c r="E788" s="1"/>
      <c r="F788" s="1"/>
      <c r="G788" s="1"/>
      <c r="H788" s="1"/>
      <c r="I788" s="8"/>
      <c r="J788" s="9"/>
    </row>
    <row r="789" spans="1:10" s="5" customFormat="1" ht="9.75" customHeight="1">
      <c r="A789" s="31"/>
      <c r="B789" s="32"/>
      <c r="C789" s="33"/>
      <c r="D789" s="33"/>
      <c r="E789" s="18"/>
      <c r="F789" s="18"/>
      <c r="G789" s="18"/>
      <c r="H789" s="18"/>
      <c r="I789" s="8"/>
      <c r="J789" s="9"/>
    </row>
    <row r="790" spans="2:10" s="5" customFormat="1" ht="49.5" customHeight="1">
      <c r="B790" s="87" t="s">
        <v>1870</v>
      </c>
      <c r="C790" s="65" t="s">
        <v>1871</v>
      </c>
      <c r="D790" s="65" t="s">
        <v>1872</v>
      </c>
      <c r="E790" s="63"/>
      <c r="F790" s="11"/>
      <c r="G790" s="15"/>
      <c r="I790" s="8"/>
      <c r="J790" s="24">
        <f>J211</f>
        <v>0</v>
      </c>
    </row>
    <row r="791" spans="2:10" s="5" customFormat="1" ht="46.5" customHeight="1">
      <c r="B791" s="87" t="s">
        <v>1873</v>
      </c>
      <c r="C791" s="65" t="s">
        <v>1874</v>
      </c>
      <c r="D791" s="65" t="s">
        <v>1875</v>
      </c>
      <c r="E791" s="63"/>
      <c r="F791" s="11"/>
      <c r="G791" s="15"/>
      <c r="I791" s="8"/>
      <c r="J791" s="24">
        <f>J288</f>
        <v>0</v>
      </c>
    </row>
    <row r="792" spans="2:10" s="5" customFormat="1" ht="33" customHeight="1">
      <c r="B792" s="87" t="s">
        <v>1876</v>
      </c>
      <c r="C792" s="65" t="s">
        <v>1877</v>
      </c>
      <c r="D792" s="65" t="s">
        <v>1878</v>
      </c>
      <c r="E792" s="63"/>
      <c r="F792" s="11"/>
      <c r="G792" s="15"/>
      <c r="I792" s="8"/>
      <c r="J792" s="24">
        <f>J356</f>
        <v>0</v>
      </c>
    </row>
    <row r="793" spans="2:10" s="5" customFormat="1" ht="48.75" customHeight="1" thickBot="1">
      <c r="B793" s="87" t="s">
        <v>1879</v>
      </c>
      <c r="C793" s="65" t="s">
        <v>1880</v>
      </c>
      <c r="D793" s="65" t="s">
        <v>1881</v>
      </c>
      <c r="E793" s="63"/>
      <c r="F793" s="34"/>
      <c r="G793" s="15"/>
      <c r="I793" s="8"/>
      <c r="J793" s="24">
        <f>J409</f>
        <v>0</v>
      </c>
    </row>
    <row r="794" spans="1:11" s="5" customFormat="1" ht="39" customHeight="1" thickBot="1">
      <c r="A794" s="70"/>
      <c r="B794" s="71"/>
      <c r="C794" s="88" t="s">
        <v>1882</v>
      </c>
      <c r="D794" s="88" t="s">
        <v>1883</v>
      </c>
      <c r="E794" s="73"/>
      <c r="F794" s="26"/>
      <c r="G794" s="74"/>
      <c r="H794" s="27"/>
      <c r="I794" s="28"/>
      <c r="J794" s="29">
        <f>SUM(J790:J793)</f>
        <v>0</v>
      </c>
      <c r="K794" s="24"/>
    </row>
    <row r="795" spans="1:10" s="5" customFormat="1" ht="28.5" customHeight="1">
      <c r="A795" s="35"/>
      <c r="B795" s="36"/>
      <c r="C795" s="36"/>
      <c r="D795" s="36"/>
      <c r="E795" s="37"/>
      <c r="F795" s="34"/>
      <c r="G795" s="37"/>
      <c r="I795" s="8"/>
      <c r="J795" s="38"/>
    </row>
    <row r="796" spans="1:10" s="5" customFormat="1" ht="39.75" customHeight="1">
      <c r="A796" s="31"/>
      <c r="B796" s="87" t="s">
        <v>1884</v>
      </c>
      <c r="C796" s="65" t="s">
        <v>1885</v>
      </c>
      <c r="D796" s="65" t="s">
        <v>1886</v>
      </c>
      <c r="E796" s="37"/>
      <c r="F796" s="34"/>
      <c r="G796" s="37"/>
      <c r="H796" s="39"/>
      <c r="I796" s="40"/>
      <c r="J796" s="38">
        <f>J545</f>
        <v>0</v>
      </c>
    </row>
    <row r="797" spans="1:10" s="5" customFormat="1" ht="41.25" customHeight="1">
      <c r="A797" s="35"/>
      <c r="B797" s="87" t="s">
        <v>1887</v>
      </c>
      <c r="C797" s="65" t="s">
        <v>1888</v>
      </c>
      <c r="D797" s="65" t="s">
        <v>1889</v>
      </c>
      <c r="E797" s="41"/>
      <c r="F797" s="33"/>
      <c r="G797" s="41"/>
      <c r="H797" s="39"/>
      <c r="I797" s="40"/>
      <c r="J797" s="38">
        <f>J785</f>
        <v>0</v>
      </c>
    </row>
    <row r="798" spans="1:10" s="5" customFormat="1" ht="28.5" customHeight="1" thickBot="1">
      <c r="A798" s="1"/>
      <c r="B798" s="1"/>
      <c r="C798" s="42"/>
      <c r="D798" s="43"/>
      <c r="E798" s="43"/>
      <c r="F798" s="44"/>
      <c r="G798" s="43"/>
      <c r="H798" s="43"/>
      <c r="I798" s="45"/>
      <c r="J798" s="9"/>
    </row>
    <row r="799" spans="1:11" s="5" customFormat="1" ht="57.75" customHeight="1" thickBot="1">
      <c r="A799" s="70"/>
      <c r="B799" s="89" t="s">
        <v>1890</v>
      </c>
      <c r="C799" s="88" t="s">
        <v>1891</v>
      </c>
      <c r="D799" s="88" t="s">
        <v>1892</v>
      </c>
      <c r="E799" s="73"/>
      <c r="F799" s="26"/>
      <c r="G799" s="74"/>
      <c r="H799" s="27"/>
      <c r="I799" s="28"/>
      <c r="J799" s="29">
        <f>SUM(J794:J798)</f>
        <v>0</v>
      </c>
      <c r="K799" s="24"/>
    </row>
    <row r="800" spans="1:10" s="5" customFormat="1" ht="28.5" customHeight="1">
      <c r="A800" s="1"/>
      <c r="B800" s="1"/>
      <c r="C800" s="42"/>
      <c r="D800" s="1"/>
      <c r="E800" s="1"/>
      <c r="F800" s="18"/>
      <c r="G800" s="1"/>
      <c r="H800" s="1"/>
      <c r="I800" s="8"/>
      <c r="J800" s="9"/>
    </row>
    <row r="801" spans="1:10" s="5" customFormat="1" ht="27.75" customHeight="1">
      <c r="A801" s="39"/>
      <c r="B801" s="87" t="s">
        <v>1893</v>
      </c>
      <c r="C801" s="65" t="s">
        <v>1894</v>
      </c>
      <c r="D801" s="65" t="s">
        <v>1895</v>
      </c>
      <c r="E801" s="90"/>
      <c r="F801" s="46"/>
      <c r="G801" s="91"/>
      <c r="H801" s="18"/>
      <c r="I801" s="40"/>
      <c r="J801" s="24"/>
    </row>
    <row r="802" spans="1:10" s="5" customFormat="1" ht="36" customHeight="1">
      <c r="A802" s="5">
        <v>572</v>
      </c>
      <c r="B802" s="47" t="s">
        <v>1896</v>
      </c>
      <c r="C802" s="92" t="s">
        <v>1897</v>
      </c>
      <c r="D802" s="92" t="s">
        <v>1898</v>
      </c>
      <c r="E802" s="48"/>
      <c r="F802" s="34"/>
      <c r="G802" s="18"/>
      <c r="H802" s="39"/>
      <c r="I802" s="40"/>
      <c r="J802" s="49">
        <v>163048.92</v>
      </c>
    </row>
    <row r="803" spans="1:10" s="5" customFormat="1" ht="34.5" customHeight="1" thickBot="1">
      <c r="A803" s="5">
        <v>573</v>
      </c>
      <c r="B803" s="50" t="s">
        <v>1899</v>
      </c>
      <c r="C803" s="93" t="s">
        <v>1900</v>
      </c>
      <c r="D803" s="93" t="s">
        <v>1901</v>
      </c>
      <c r="E803" s="51"/>
      <c r="F803" s="52"/>
      <c r="G803" s="53"/>
      <c r="H803" s="54"/>
      <c r="I803" s="45"/>
      <c r="J803" s="55">
        <v>10161</v>
      </c>
    </row>
    <row r="804" spans="1:11" s="5" customFormat="1" ht="53.25" customHeight="1" thickBot="1">
      <c r="A804" s="70"/>
      <c r="B804" s="89" t="s">
        <v>1902</v>
      </c>
      <c r="C804" s="88" t="s">
        <v>1903</v>
      </c>
      <c r="D804" s="88" t="s">
        <v>1904</v>
      </c>
      <c r="E804" s="73"/>
      <c r="F804" s="26"/>
      <c r="G804" s="74"/>
      <c r="H804" s="27"/>
      <c r="I804" s="28"/>
      <c r="J804" s="29">
        <f>J803+J802</f>
        <v>173209.92</v>
      </c>
      <c r="K804" s="24"/>
    </row>
    <row r="805" spans="1:10" s="5" customFormat="1" ht="28.5" customHeight="1" thickBot="1">
      <c r="A805" s="1"/>
      <c r="B805" s="1"/>
      <c r="C805" s="42"/>
      <c r="D805" s="42"/>
      <c r="E805" s="1"/>
      <c r="F805" s="56"/>
      <c r="G805" s="1"/>
      <c r="H805" s="1"/>
      <c r="I805" s="8"/>
      <c r="J805" s="9"/>
    </row>
    <row r="806" spans="1:11" s="5" customFormat="1" ht="53.25" customHeight="1" thickBot="1">
      <c r="A806" s="70"/>
      <c r="B806" s="71"/>
      <c r="C806" s="88" t="s">
        <v>1905</v>
      </c>
      <c r="D806" s="88" t="s">
        <v>1906</v>
      </c>
      <c r="E806" s="73"/>
      <c r="F806" s="26"/>
      <c r="G806" s="74"/>
      <c r="H806" s="27"/>
      <c r="I806" s="28"/>
      <c r="J806" s="29">
        <f>J804+J799</f>
        <v>173209.92</v>
      </c>
      <c r="K806" s="24"/>
    </row>
    <row r="807" spans="1:10" s="5" customFormat="1" ht="28.5" customHeight="1">
      <c r="A807" s="1"/>
      <c r="B807" s="1"/>
      <c r="C807" s="42"/>
      <c r="D807" s="1"/>
      <c r="E807" s="1"/>
      <c r="F807" s="33"/>
      <c r="G807" s="1"/>
      <c r="H807" s="1"/>
      <c r="I807" s="8"/>
      <c r="J807" s="9"/>
    </row>
    <row r="808" spans="6:10" s="5" customFormat="1" ht="28.5" customHeight="1">
      <c r="F808" s="6"/>
      <c r="G808" s="6"/>
      <c r="H808" s="6"/>
      <c r="I808" s="7"/>
      <c r="J808" s="6"/>
    </row>
    <row r="810" ht="12.75"/>
  </sheetData>
  <sheetProtection/>
  <mergeCells count="14">
    <mergeCell ref="A2:B2"/>
    <mergeCell ref="A548:H548"/>
    <mergeCell ref="E1:F1"/>
    <mergeCell ref="E2:F2"/>
    <mergeCell ref="A1:B1"/>
    <mergeCell ref="G1:H2"/>
    <mergeCell ref="C1:D1"/>
    <mergeCell ref="C2:D2"/>
    <mergeCell ref="A549:H549"/>
    <mergeCell ref="A5:H5"/>
    <mergeCell ref="A6:H6"/>
    <mergeCell ref="A292:H292"/>
    <mergeCell ref="A412:H412"/>
    <mergeCell ref="A413:H413"/>
  </mergeCells>
  <conditionalFormatting sqref="G1">
    <cfRule type="cellIs" priority="164" dxfId="162" operator="equal" stopIfTrue="1">
      <formula>$H$4</formula>
    </cfRule>
  </conditionalFormatting>
  <conditionalFormatting sqref="G423">
    <cfRule type="cellIs" priority="2" dxfId="0" operator="notEqual" stopIfTrue="1">
      <formula>0</formula>
    </cfRule>
  </conditionalFormatting>
  <conditionalFormatting sqref="G7:G8 G418 G422 G432 G436 G468 G482 G490 G498 G503:G504 G508 G517 G544 G546:G547 G550:G551 G559 G591 G647 G699 G715 G706 G737 G750 G756 G781 G786:G787">
    <cfRule type="cellIs" priority="162" dxfId="0" operator="notEqual" stopIfTrue="1">
      <formula>0</formula>
    </cfRule>
  </conditionalFormatting>
  <conditionalFormatting sqref="G9 G11:G12 G34:G35 G42 G77 G86 G167 G190 G198 G204:G205 G210:G213 G224:G225 G233:G234 G273:G274 G279:G280 G287 G289:G290 G302 G307 G321:G322 G335:G336 G340 G342 G350:G351 G355 G357:G361 G364 G379 G393 G399:G400 G408 G410:G411">
    <cfRule type="cellIs" priority="161" dxfId="0" operator="notEqual" stopIfTrue="1">
      <formula>0</formula>
    </cfRule>
  </conditionalFormatting>
  <conditionalFormatting sqref="G10">
    <cfRule type="cellIs" priority="160" dxfId="0" operator="notEqual" stopIfTrue="1">
      <formula>0</formula>
    </cfRule>
  </conditionalFormatting>
  <conditionalFormatting sqref="G13:G23">
    <cfRule type="cellIs" priority="159" dxfId="0" operator="notEqual" stopIfTrue="1">
      <formula>0</formula>
    </cfRule>
  </conditionalFormatting>
  <conditionalFormatting sqref="G24:G33">
    <cfRule type="cellIs" priority="158" dxfId="0" operator="notEqual" stopIfTrue="1">
      <formula>0</formula>
    </cfRule>
  </conditionalFormatting>
  <conditionalFormatting sqref="G36">
    <cfRule type="cellIs" priority="157" dxfId="0" operator="notEqual" stopIfTrue="1">
      <formula>0</formula>
    </cfRule>
  </conditionalFormatting>
  <conditionalFormatting sqref="G76">
    <cfRule type="cellIs" priority="151" dxfId="0" operator="notEqual" stopIfTrue="1">
      <formula>0</formula>
    </cfRule>
  </conditionalFormatting>
  <conditionalFormatting sqref="G37:G39">
    <cfRule type="cellIs" priority="156" dxfId="0" operator="notEqual" stopIfTrue="1">
      <formula>0</formula>
    </cfRule>
  </conditionalFormatting>
  <conditionalFormatting sqref="G40">
    <cfRule type="cellIs" priority="155" dxfId="0" operator="notEqual" stopIfTrue="1">
      <formula>0</formula>
    </cfRule>
  </conditionalFormatting>
  <conditionalFormatting sqref="G41">
    <cfRule type="cellIs" priority="154" dxfId="0" operator="notEqual" stopIfTrue="1">
      <formula>0</formula>
    </cfRule>
  </conditionalFormatting>
  <conditionalFormatting sqref="G43">
    <cfRule type="cellIs" priority="153" dxfId="0" operator="notEqual" stopIfTrue="1">
      <formula>0</formula>
    </cfRule>
  </conditionalFormatting>
  <conditionalFormatting sqref="G44:G75">
    <cfRule type="cellIs" priority="152" dxfId="0" operator="notEqual" stopIfTrue="1">
      <formula>0</formula>
    </cfRule>
  </conditionalFormatting>
  <conditionalFormatting sqref="G85">
    <cfRule type="cellIs" priority="149" dxfId="0" operator="notEqual" stopIfTrue="1">
      <formula>0</formula>
    </cfRule>
  </conditionalFormatting>
  <conditionalFormatting sqref="G78">
    <cfRule type="cellIs" priority="148" dxfId="0" operator="notEqual" stopIfTrue="1">
      <formula>0</formula>
    </cfRule>
  </conditionalFormatting>
  <conditionalFormatting sqref="G79:G84">
    <cfRule type="cellIs" priority="150" dxfId="0" operator="notEqual" stopIfTrue="1">
      <formula>0</formula>
    </cfRule>
  </conditionalFormatting>
  <conditionalFormatting sqref="G87">
    <cfRule type="cellIs" priority="147" dxfId="0" operator="notEqual" stopIfTrue="1">
      <formula>0</formula>
    </cfRule>
  </conditionalFormatting>
  <conditionalFormatting sqref="G88:G115 G117 G133">
    <cfRule type="cellIs" priority="146" dxfId="0" operator="notEqual" stopIfTrue="1">
      <formula>0</formula>
    </cfRule>
  </conditionalFormatting>
  <conditionalFormatting sqref="G116">
    <cfRule type="cellIs" priority="145" dxfId="0" operator="notEqual" stopIfTrue="1">
      <formula>0</formula>
    </cfRule>
  </conditionalFormatting>
  <conditionalFormatting sqref="G118">
    <cfRule type="cellIs" priority="144" dxfId="0" operator="notEqual" stopIfTrue="1">
      <formula>0</formula>
    </cfRule>
  </conditionalFormatting>
  <conditionalFormatting sqref="G119:G131">
    <cfRule type="cellIs" priority="143" dxfId="0" operator="notEqual" stopIfTrue="1">
      <formula>0</formula>
    </cfRule>
  </conditionalFormatting>
  <conditionalFormatting sqref="G191">
    <cfRule type="cellIs" priority="138" dxfId="0" operator="notEqual" stopIfTrue="1">
      <formula>0</formula>
    </cfRule>
  </conditionalFormatting>
  <conditionalFormatting sqref="G134">
    <cfRule type="cellIs" priority="142" dxfId="0" operator="notEqual" stopIfTrue="1">
      <formula>0</formula>
    </cfRule>
  </conditionalFormatting>
  <conditionalFormatting sqref="G135:G165">
    <cfRule type="cellIs" priority="141" dxfId="0" operator="notEqual" stopIfTrue="1">
      <formula>0</formula>
    </cfRule>
  </conditionalFormatting>
  <conditionalFormatting sqref="G199">
    <cfRule type="cellIs" priority="136" dxfId="0" operator="notEqual" stopIfTrue="1">
      <formula>0</formula>
    </cfRule>
  </conditionalFormatting>
  <conditionalFormatting sqref="G168">
    <cfRule type="cellIs" priority="140" dxfId="0" operator="notEqual" stopIfTrue="1">
      <formula>0</formula>
    </cfRule>
  </conditionalFormatting>
  <conditionalFormatting sqref="G169:G188">
    <cfRule type="cellIs" priority="139" dxfId="0" operator="notEqual" stopIfTrue="1">
      <formula>0</formula>
    </cfRule>
  </conditionalFormatting>
  <conditionalFormatting sqref="G192:G196">
    <cfRule type="cellIs" priority="137" dxfId="0" operator="notEqual" stopIfTrue="1">
      <formula>0</formula>
    </cfRule>
  </conditionalFormatting>
  <conditionalFormatting sqref="G189">
    <cfRule type="cellIs" priority="131" dxfId="0" operator="notEqual" stopIfTrue="1">
      <formula>0</formula>
    </cfRule>
  </conditionalFormatting>
  <conditionalFormatting sqref="G206:G208">
    <cfRule type="cellIs" priority="134" dxfId="0" operator="notEqual" stopIfTrue="1">
      <formula>0</formula>
    </cfRule>
  </conditionalFormatting>
  <conditionalFormatting sqref="G203">
    <cfRule type="cellIs" priority="129" dxfId="0" operator="notEqual" stopIfTrue="1">
      <formula>0</formula>
    </cfRule>
  </conditionalFormatting>
  <conditionalFormatting sqref="G200:G202">
    <cfRule type="cellIs" priority="135" dxfId="0" operator="notEqual" stopIfTrue="1">
      <formula>0</formula>
    </cfRule>
  </conditionalFormatting>
  <conditionalFormatting sqref="G132">
    <cfRule type="cellIs" priority="133" dxfId="0" operator="notEqual" stopIfTrue="1">
      <formula>0</formula>
    </cfRule>
  </conditionalFormatting>
  <conditionalFormatting sqref="G166">
    <cfRule type="cellIs" priority="132" dxfId="0" operator="notEqual" stopIfTrue="1">
      <formula>0</formula>
    </cfRule>
  </conditionalFormatting>
  <conditionalFormatting sqref="G217:G222">
    <cfRule type="cellIs" priority="126" dxfId="0" operator="notEqual" stopIfTrue="1">
      <formula>0</formula>
    </cfRule>
  </conditionalFormatting>
  <conditionalFormatting sqref="G197">
    <cfRule type="cellIs" priority="130" dxfId="0" operator="notEqual" stopIfTrue="1">
      <formula>0</formula>
    </cfRule>
  </conditionalFormatting>
  <conditionalFormatting sqref="G226:G231">
    <cfRule type="cellIs" priority="123" dxfId="0" operator="notEqual" stopIfTrue="1">
      <formula>0</formula>
    </cfRule>
  </conditionalFormatting>
  <conditionalFormatting sqref="G232">
    <cfRule type="cellIs" priority="124" dxfId="0" operator="notEqual" stopIfTrue="1">
      <formula>0</formula>
    </cfRule>
  </conditionalFormatting>
  <conditionalFormatting sqref="G334">
    <cfRule type="cellIs" priority="105" dxfId="0" operator="notEqual" stopIfTrue="1">
      <formula>0</formula>
    </cfRule>
  </conditionalFormatting>
  <conditionalFormatting sqref="G209">
    <cfRule type="cellIs" priority="128" dxfId="0" operator="notEqual" stopIfTrue="1">
      <formula>0</formula>
    </cfRule>
  </conditionalFormatting>
  <conditionalFormatting sqref="G216">
    <cfRule type="cellIs" priority="127" dxfId="0" operator="notEqual" stopIfTrue="1">
      <formula>0</formula>
    </cfRule>
  </conditionalFormatting>
  <conditionalFormatting sqref="G278">
    <cfRule type="cellIs" priority="119" dxfId="0" operator="notEqual" stopIfTrue="1">
      <formula>0</formula>
    </cfRule>
  </conditionalFormatting>
  <conditionalFormatting sqref="G223">
    <cfRule type="cellIs" priority="125" dxfId="0" operator="notEqual" stopIfTrue="1">
      <formula>0</formula>
    </cfRule>
  </conditionalFormatting>
  <conditionalFormatting sqref="G286">
    <cfRule type="cellIs" priority="117" dxfId="0" operator="notEqual" stopIfTrue="1">
      <formula>0</formula>
    </cfRule>
  </conditionalFormatting>
  <conditionalFormatting sqref="G320">
    <cfRule type="cellIs" priority="107" dxfId="0" operator="notEqual" stopIfTrue="1">
      <formula>0</formula>
    </cfRule>
  </conditionalFormatting>
  <conditionalFormatting sqref="G235:G271">
    <cfRule type="cellIs" priority="122" dxfId="0" operator="notEqual" stopIfTrue="1">
      <formula>0</formula>
    </cfRule>
  </conditionalFormatting>
  <conditionalFormatting sqref="G275:G277">
    <cfRule type="cellIs" priority="120" dxfId="0" operator="notEqual" stopIfTrue="1">
      <formula>0</formula>
    </cfRule>
  </conditionalFormatting>
  <conditionalFormatting sqref="G272">
    <cfRule type="cellIs" priority="121" dxfId="0" operator="notEqual" stopIfTrue="1">
      <formula>0</formula>
    </cfRule>
  </conditionalFormatting>
  <conditionalFormatting sqref="G301">
    <cfRule type="cellIs" priority="113" dxfId="0" operator="notEqual" stopIfTrue="1">
      <formula>0</formula>
    </cfRule>
  </conditionalFormatting>
  <conditionalFormatting sqref="G341">
    <cfRule type="cellIs" priority="102" dxfId="0" operator="notEqual" stopIfTrue="1">
      <formula>0</formula>
    </cfRule>
  </conditionalFormatting>
  <conditionalFormatting sqref="G281 G285">
    <cfRule type="cellIs" priority="118" dxfId="0" operator="notEqual" stopIfTrue="1">
      <formula>0</formula>
    </cfRule>
  </conditionalFormatting>
  <conditionalFormatting sqref="G349">
    <cfRule type="cellIs" priority="100" dxfId="0" operator="notEqual" stopIfTrue="1">
      <formula>0</formula>
    </cfRule>
  </conditionalFormatting>
  <conditionalFormatting sqref="G377:G378">
    <cfRule type="cellIs" priority="95" dxfId="0" operator="notEqual" stopIfTrue="1">
      <formula>0</formula>
    </cfRule>
  </conditionalFormatting>
  <conditionalFormatting sqref="G288">
    <cfRule type="cellIs" priority="116" dxfId="0" operator="notEqual" stopIfTrue="1">
      <formula>0</formula>
    </cfRule>
  </conditionalFormatting>
  <conditionalFormatting sqref="G293">
    <cfRule type="cellIs" priority="115" dxfId="0" operator="notEqual" stopIfTrue="1">
      <formula>0</formula>
    </cfRule>
  </conditionalFormatting>
  <conditionalFormatting sqref="G294:G300">
    <cfRule type="cellIs" priority="114" dxfId="0" operator="notEqual" stopIfTrue="1">
      <formula>0</formula>
    </cfRule>
  </conditionalFormatting>
  <conditionalFormatting sqref="G403:G404">
    <cfRule type="cellIs" priority="88" dxfId="0" operator="notEqual" stopIfTrue="1">
      <formula>0</formula>
    </cfRule>
  </conditionalFormatting>
  <conditionalFormatting sqref="G304:G305">
    <cfRule type="cellIs" priority="112" dxfId="0" operator="notEqual" stopIfTrue="1">
      <formula>0</formula>
    </cfRule>
  </conditionalFormatting>
  <conditionalFormatting sqref="G306">
    <cfRule type="cellIs" priority="111" dxfId="0" operator="notEqual" stopIfTrue="1">
      <formula>0</formula>
    </cfRule>
  </conditionalFormatting>
  <conditionalFormatting sqref="G303">
    <cfRule type="cellIs" priority="110" dxfId="0" operator="notEqual" stopIfTrue="1">
      <formula>0</formula>
    </cfRule>
  </conditionalFormatting>
  <conditionalFormatting sqref="G308">
    <cfRule type="cellIs" priority="109" dxfId="0" operator="notEqual" stopIfTrue="1">
      <formula>0</formula>
    </cfRule>
  </conditionalFormatting>
  <conditionalFormatting sqref="G309:G319">
    <cfRule type="cellIs" priority="108" dxfId="0" operator="notEqual" stopIfTrue="1">
      <formula>0</formula>
    </cfRule>
  </conditionalFormatting>
  <conditionalFormatting sqref="G380:G391">
    <cfRule type="cellIs" priority="94" dxfId="0" operator="notEqual" stopIfTrue="1">
      <formula>0</formula>
    </cfRule>
  </conditionalFormatting>
  <conditionalFormatting sqref="G323:G333">
    <cfRule type="cellIs" priority="106" dxfId="0" operator="notEqual" stopIfTrue="1">
      <formula>0</formula>
    </cfRule>
  </conditionalFormatting>
  <conditionalFormatting sqref="G354">
    <cfRule type="cellIs" priority="98" dxfId="0" operator="notEqual" stopIfTrue="1">
      <formula>0</formula>
    </cfRule>
  </conditionalFormatting>
  <conditionalFormatting sqref="G337:G338">
    <cfRule type="cellIs" priority="104" dxfId="0" operator="notEqual" stopIfTrue="1">
      <formula>0</formula>
    </cfRule>
  </conditionalFormatting>
  <conditionalFormatting sqref="G339">
    <cfRule type="cellIs" priority="103" dxfId="0" operator="notEqual" stopIfTrue="1">
      <formula>0</formula>
    </cfRule>
  </conditionalFormatting>
  <conditionalFormatting sqref="G401:G402">
    <cfRule type="cellIs" priority="89" dxfId="0" operator="notEqual" stopIfTrue="1">
      <formula>0</formula>
    </cfRule>
  </conditionalFormatting>
  <conditionalFormatting sqref="G343:G348">
    <cfRule type="cellIs" priority="101" dxfId="0" operator="notEqual" stopIfTrue="1">
      <formula>0</formula>
    </cfRule>
  </conditionalFormatting>
  <conditionalFormatting sqref="G392">
    <cfRule type="cellIs" priority="93" dxfId="0" operator="notEqual" stopIfTrue="1">
      <formula>0</formula>
    </cfRule>
  </conditionalFormatting>
  <conditionalFormatting sqref="G352:G353">
    <cfRule type="cellIs" priority="99" dxfId="0" operator="notEqual" stopIfTrue="1">
      <formula>0</formula>
    </cfRule>
  </conditionalFormatting>
  <conditionalFormatting sqref="G394">
    <cfRule type="cellIs" priority="92" dxfId="0" operator="notEqual" stopIfTrue="1">
      <formula>0</formula>
    </cfRule>
  </conditionalFormatting>
  <conditionalFormatting sqref="G356">
    <cfRule type="cellIs" priority="97" dxfId="0" operator="notEqual" stopIfTrue="1">
      <formula>0</formula>
    </cfRule>
  </conditionalFormatting>
  <conditionalFormatting sqref="G365:G376">
    <cfRule type="cellIs" priority="96" dxfId="0" operator="notEqual" stopIfTrue="1">
      <formula>0</formula>
    </cfRule>
  </conditionalFormatting>
  <conditionalFormatting sqref="G414:G415">
    <cfRule type="cellIs" priority="83" dxfId="0" operator="notEqual" stopIfTrue="1">
      <formula>0</formula>
    </cfRule>
  </conditionalFormatting>
  <conditionalFormatting sqref="G405">
    <cfRule type="cellIs" priority="87" dxfId="0" operator="notEqual" stopIfTrue="1">
      <formula>0</formula>
    </cfRule>
  </conditionalFormatting>
  <conditionalFormatting sqref="G395:G397">
    <cfRule type="cellIs" priority="91" dxfId="0" operator="notEqual" stopIfTrue="1">
      <formula>0</formula>
    </cfRule>
  </conditionalFormatting>
  <conditionalFormatting sqref="G398">
    <cfRule type="cellIs" priority="90" dxfId="0" operator="notEqual" stopIfTrue="1">
      <formula>0</formula>
    </cfRule>
  </conditionalFormatting>
  <conditionalFormatting sqref="G416">
    <cfRule type="cellIs" priority="82" dxfId="0" operator="notEqual" stopIfTrue="1">
      <formula>0</formula>
    </cfRule>
  </conditionalFormatting>
  <conditionalFormatting sqref="G409">
    <cfRule type="cellIs" priority="84" dxfId="0" operator="notEqual" stopIfTrue="1">
      <formula>0</formula>
    </cfRule>
  </conditionalFormatting>
  <conditionalFormatting sqref="G406">
    <cfRule type="cellIs" priority="86" dxfId="0" operator="notEqual" stopIfTrue="1">
      <formula>0</formula>
    </cfRule>
  </conditionalFormatting>
  <conditionalFormatting sqref="G407">
    <cfRule type="cellIs" priority="85" dxfId="0" operator="notEqual" stopIfTrue="1">
      <formula>0</formula>
    </cfRule>
  </conditionalFormatting>
  <conditionalFormatting sqref="G417">
    <cfRule type="cellIs" priority="81" dxfId="0" operator="notEqual" stopIfTrue="1">
      <formula>0</formula>
    </cfRule>
  </conditionalFormatting>
  <conditionalFormatting sqref="G420">
    <cfRule type="cellIs" priority="80" dxfId="0" operator="notEqual" stopIfTrue="1">
      <formula>0</formula>
    </cfRule>
  </conditionalFormatting>
  <conditionalFormatting sqref="G421">
    <cfRule type="cellIs" priority="79" dxfId="0" operator="notEqual" stopIfTrue="1">
      <formula>0</formula>
    </cfRule>
  </conditionalFormatting>
  <conditionalFormatting sqref="G419">
    <cfRule type="cellIs" priority="78" dxfId="0" operator="notEqual" stopIfTrue="1">
      <formula>0</formula>
    </cfRule>
  </conditionalFormatting>
  <conditionalFormatting sqref="G424:G430">
    <cfRule type="cellIs" priority="77" dxfId="0" operator="notEqual" stopIfTrue="1">
      <formula>0</formula>
    </cfRule>
  </conditionalFormatting>
  <conditionalFormatting sqref="G431">
    <cfRule type="cellIs" priority="76" dxfId="0" operator="notEqual" stopIfTrue="1">
      <formula>0</formula>
    </cfRule>
  </conditionalFormatting>
  <conditionalFormatting sqref="G433">
    <cfRule type="cellIs" priority="75" dxfId="0" operator="notEqual" stopIfTrue="1">
      <formula>0</formula>
    </cfRule>
  </conditionalFormatting>
  <conditionalFormatting sqref="G434">
    <cfRule type="cellIs" priority="74" dxfId="0" operator="notEqual" stopIfTrue="1">
      <formula>0</formula>
    </cfRule>
  </conditionalFormatting>
  <conditionalFormatting sqref="G435">
    <cfRule type="cellIs" priority="73" dxfId="0" operator="notEqual" stopIfTrue="1">
      <formula>0</formula>
    </cfRule>
  </conditionalFormatting>
  <conditionalFormatting sqref="G437">
    <cfRule type="cellIs" priority="72" dxfId="0" operator="notEqual" stopIfTrue="1">
      <formula>0</formula>
    </cfRule>
  </conditionalFormatting>
  <conditionalFormatting sqref="G438:G466">
    <cfRule type="cellIs" priority="71" dxfId="0" operator="notEqual" stopIfTrue="1">
      <formula>0</formula>
    </cfRule>
  </conditionalFormatting>
  <conditionalFormatting sqref="G467">
    <cfRule type="cellIs" priority="70" dxfId="0" operator="notEqual" stopIfTrue="1">
      <formula>0</formula>
    </cfRule>
  </conditionalFormatting>
  <conditionalFormatting sqref="G469">
    <cfRule type="cellIs" priority="69" dxfId="0" operator="notEqual" stopIfTrue="1">
      <formula>0</formula>
    </cfRule>
  </conditionalFormatting>
  <conditionalFormatting sqref="G470:G480">
    <cfRule type="cellIs" priority="68" dxfId="0" operator="notEqual" stopIfTrue="1">
      <formula>0</formula>
    </cfRule>
  </conditionalFormatting>
  <conditionalFormatting sqref="G481">
    <cfRule type="cellIs" priority="67" dxfId="0" operator="notEqual" stopIfTrue="1">
      <formula>0</formula>
    </cfRule>
  </conditionalFormatting>
  <conditionalFormatting sqref="G483">
    <cfRule type="cellIs" priority="66" dxfId="0" operator="notEqual" stopIfTrue="1">
      <formula>0</formula>
    </cfRule>
  </conditionalFormatting>
  <conditionalFormatting sqref="G484:G488">
    <cfRule type="cellIs" priority="65" dxfId="0" operator="notEqual" stopIfTrue="1">
      <formula>0</formula>
    </cfRule>
  </conditionalFormatting>
  <conditionalFormatting sqref="G489">
    <cfRule type="cellIs" priority="64" dxfId="0" operator="notEqual" stopIfTrue="1">
      <formula>0</formula>
    </cfRule>
  </conditionalFormatting>
  <conditionalFormatting sqref="G491">
    <cfRule type="cellIs" priority="63" dxfId="0" operator="notEqual" stopIfTrue="1">
      <formula>0</formula>
    </cfRule>
  </conditionalFormatting>
  <conditionalFormatting sqref="G492:G496">
    <cfRule type="cellIs" priority="62" dxfId="0" operator="notEqual" stopIfTrue="1">
      <formula>0</formula>
    </cfRule>
  </conditionalFormatting>
  <conditionalFormatting sqref="G497">
    <cfRule type="cellIs" priority="61" dxfId="0" operator="notEqual" stopIfTrue="1">
      <formula>0</formula>
    </cfRule>
  </conditionalFormatting>
  <conditionalFormatting sqref="G499">
    <cfRule type="cellIs" priority="60" dxfId="0" operator="notEqual" stopIfTrue="1">
      <formula>0</formula>
    </cfRule>
  </conditionalFormatting>
  <conditionalFormatting sqref="G502">
    <cfRule type="cellIs" priority="59" dxfId="0" operator="notEqual" stopIfTrue="1">
      <formula>0</formula>
    </cfRule>
  </conditionalFormatting>
  <conditionalFormatting sqref="G507">
    <cfRule type="cellIs" priority="58" dxfId="0" operator="notEqual" stopIfTrue="1">
      <formula>0</formula>
    </cfRule>
  </conditionalFormatting>
  <conditionalFormatting sqref="G500:G501">
    <cfRule type="cellIs" priority="57" dxfId="0" operator="notEqual" stopIfTrue="1">
      <formula>0</formula>
    </cfRule>
  </conditionalFormatting>
  <conditionalFormatting sqref="G505:G506">
    <cfRule type="cellIs" priority="56" dxfId="0" operator="notEqual" stopIfTrue="1">
      <formula>0</formula>
    </cfRule>
  </conditionalFormatting>
  <conditionalFormatting sqref="G509">
    <cfRule type="cellIs" priority="55" dxfId="0" operator="notEqual" stopIfTrue="1">
      <formula>0</formula>
    </cfRule>
  </conditionalFormatting>
  <conditionalFormatting sqref="G510:G515">
    <cfRule type="cellIs" priority="54" dxfId="0" operator="notEqual" stopIfTrue="1">
      <formula>0</formula>
    </cfRule>
  </conditionalFormatting>
  <conditionalFormatting sqref="G516">
    <cfRule type="cellIs" priority="53" dxfId="0" operator="notEqual" stopIfTrue="1">
      <formula>0</formula>
    </cfRule>
  </conditionalFormatting>
  <conditionalFormatting sqref="G518">
    <cfRule type="cellIs" priority="52" dxfId="0" operator="notEqual" stopIfTrue="1">
      <formula>0</formula>
    </cfRule>
  </conditionalFormatting>
  <conditionalFormatting sqref="G519:G542">
    <cfRule type="cellIs" priority="51" dxfId="0" operator="notEqual" stopIfTrue="1">
      <formula>0</formula>
    </cfRule>
  </conditionalFormatting>
  <conditionalFormatting sqref="G543">
    <cfRule type="cellIs" priority="50" dxfId="0" operator="notEqual" stopIfTrue="1">
      <formula>0</formula>
    </cfRule>
  </conditionalFormatting>
  <conditionalFormatting sqref="G545">
    <cfRule type="cellIs" priority="49" dxfId="0" operator="notEqual" stopIfTrue="1">
      <formula>0</formula>
    </cfRule>
  </conditionalFormatting>
  <conditionalFormatting sqref="G552:G557">
    <cfRule type="cellIs" priority="48" dxfId="0" operator="notEqual" stopIfTrue="1">
      <formula>0</formula>
    </cfRule>
  </conditionalFormatting>
  <conditionalFormatting sqref="G558">
    <cfRule type="cellIs" priority="47" dxfId="0" operator="notEqual" stopIfTrue="1">
      <formula>0</formula>
    </cfRule>
  </conditionalFormatting>
  <conditionalFormatting sqref="G560">
    <cfRule type="cellIs" priority="46" dxfId="0" operator="notEqual" stopIfTrue="1">
      <formula>0</formula>
    </cfRule>
  </conditionalFormatting>
  <conditionalFormatting sqref="G561">
    <cfRule type="cellIs" priority="45" dxfId="0" operator="notEqual" stopIfTrue="1">
      <formula>0</formula>
    </cfRule>
  </conditionalFormatting>
  <conditionalFormatting sqref="G562:G589">
    <cfRule type="cellIs" priority="44" dxfId="0" operator="notEqual" stopIfTrue="1">
      <formula>0</formula>
    </cfRule>
  </conditionalFormatting>
  <conditionalFormatting sqref="G590">
    <cfRule type="cellIs" priority="43" dxfId="0" operator="notEqual" stopIfTrue="1">
      <formula>0</formula>
    </cfRule>
  </conditionalFormatting>
  <conditionalFormatting sqref="G592">
    <cfRule type="cellIs" priority="42" dxfId="0" operator="notEqual" stopIfTrue="1">
      <formula>0</formula>
    </cfRule>
  </conditionalFormatting>
  <conditionalFormatting sqref="G602">
    <cfRule type="cellIs" priority="41" dxfId="0" operator="notEqual" stopIfTrue="1">
      <formula>0</formula>
    </cfRule>
  </conditionalFormatting>
  <conditionalFormatting sqref="G603:G612">
    <cfRule type="cellIs" priority="40" dxfId="0" operator="notEqual" stopIfTrue="1">
      <formula>0</formula>
    </cfRule>
  </conditionalFormatting>
  <conditionalFormatting sqref="G613:G624">
    <cfRule type="cellIs" priority="39" dxfId="0" operator="notEqual" stopIfTrue="1">
      <formula>0</formula>
    </cfRule>
  </conditionalFormatting>
  <conditionalFormatting sqref="G625:G633">
    <cfRule type="cellIs" priority="38" dxfId="0" operator="notEqual" stopIfTrue="1">
      <formula>0</formula>
    </cfRule>
  </conditionalFormatting>
  <conditionalFormatting sqref="G634:G643">
    <cfRule type="cellIs" priority="37" dxfId="0" operator="notEqual" stopIfTrue="1">
      <formula>0</formula>
    </cfRule>
  </conditionalFormatting>
  <conditionalFormatting sqref="G644:G645">
    <cfRule type="cellIs" priority="36" dxfId="0" operator="notEqual" stopIfTrue="1">
      <formula>0</formula>
    </cfRule>
  </conditionalFormatting>
  <conditionalFormatting sqref="G646">
    <cfRule type="cellIs" priority="35" dxfId="0" operator="notEqual" stopIfTrue="1">
      <formula>0</formula>
    </cfRule>
  </conditionalFormatting>
  <conditionalFormatting sqref="G648">
    <cfRule type="cellIs" priority="34" dxfId="0" operator="notEqual" stopIfTrue="1">
      <formula>0</formula>
    </cfRule>
  </conditionalFormatting>
  <conditionalFormatting sqref="G593:G601">
    <cfRule type="cellIs" priority="33" dxfId="0" operator="notEqual" stopIfTrue="1">
      <formula>0</formula>
    </cfRule>
  </conditionalFormatting>
  <conditionalFormatting sqref="G650:G697">
    <cfRule type="cellIs" priority="32" dxfId="0" operator="notEqual" stopIfTrue="1">
      <formula>0</formula>
    </cfRule>
  </conditionalFormatting>
  <conditionalFormatting sqref="G649">
    <cfRule type="cellIs" priority="31" dxfId="0" operator="notEqual" stopIfTrue="1">
      <formula>0</formula>
    </cfRule>
  </conditionalFormatting>
  <conditionalFormatting sqref="G698">
    <cfRule type="cellIs" priority="30" dxfId="0" operator="notEqual" stopIfTrue="1">
      <formula>0</formula>
    </cfRule>
  </conditionalFormatting>
  <conditionalFormatting sqref="G758:G779">
    <cfRule type="cellIs" priority="12" dxfId="0" operator="notEqual" stopIfTrue="1">
      <formula>0</formula>
    </cfRule>
  </conditionalFormatting>
  <conditionalFormatting sqref="G701:G704">
    <cfRule type="cellIs" priority="29" dxfId="0" operator="notEqual" stopIfTrue="1">
      <formula>0</formula>
    </cfRule>
  </conditionalFormatting>
  <conditionalFormatting sqref="G700">
    <cfRule type="cellIs" priority="28" dxfId="0" operator="notEqual" stopIfTrue="1">
      <formula>0</formula>
    </cfRule>
  </conditionalFormatting>
  <conditionalFormatting sqref="G705">
    <cfRule type="cellIs" priority="27" dxfId="0" operator="notEqual" stopIfTrue="1">
      <formula>0</formula>
    </cfRule>
  </conditionalFormatting>
  <conditionalFormatting sqref="G707">
    <cfRule type="cellIs" priority="26" dxfId="0" operator="notEqual" stopIfTrue="1">
      <formula>0</formula>
    </cfRule>
  </conditionalFormatting>
  <conditionalFormatting sqref="G708:G713">
    <cfRule type="cellIs" priority="25" dxfId="0" operator="notEqual" stopIfTrue="1">
      <formula>0</formula>
    </cfRule>
  </conditionalFormatting>
  <conditionalFormatting sqref="G714">
    <cfRule type="cellIs" priority="24" dxfId="0" operator="notEqual" stopIfTrue="1">
      <formula>0</formula>
    </cfRule>
  </conditionalFormatting>
  <conditionalFormatting sqref="G716">
    <cfRule type="cellIs" priority="23" dxfId="0" operator="notEqual" stopIfTrue="1">
      <formula>0</formula>
    </cfRule>
  </conditionalFormatting>
  <conditionalFormatting sqref="G717:G735">
    <cfRule type="cellIs" priority="22" dxfId="0" operator="notEqual" stopIfTrue="1">
      <formula>0</formula>
    </cfRule>
  </conditionalFormatting>
  <conditionalFormatting sqref="G736">
    <cfRule type="cellIs" priority="21" dxfId="0" operator="notEqual" stopIfTrue="1">
      <formula>0</formula>
    </cfRule>
  </conditionalFormatting>
  <conditionalFormatting sqref="G738">
    <cfRule type="cellIs" priority="20" dxfId="0" operator="notEqual" stopIfTrue="1">
      <formula>0</formula>
    </cfRule>
  </conditionalFormatting>
  <conditionalFormatting sqref="G739:G748">
    <cfRule type="cellIs" priority="19" dxfId="0" operator="notEqual" stopIfTrue="1">
      <formula>0</formula>
    </cfRule>
  </conditionalFormatting>
  <conditionalFormatting sqref="G749">
    <cfRule type="cellIs" priority="18" dxfId="0" operator="notEqual" stopIfTrue="1">
      <formula>0</formula>
    </cfRule>
  </conditionalFormatting>
  <conditionalFormatting sqref="G751">
    <cfRule type="cellIs" priority="17" dxfId="0" operator="notEqual" stopIfTrue="1">
      <formula>0</formula>
    </cfRule>
  </conditionalFormatting>
  <conditionalFormatting sqref="G752">
    <cfRule type="cellIs" priority="16" dxfId="0" operator="notEqual" stopIfTrue="1">
      <formula>0</formula>
    </cfRule>
  </conditionalFormatting>
  <conditionalFormatting sqref="G753:G754">
    <cfRule type="cellIs" priority="15" dxfId="0" operator="notEqual" stopIfTrue="1">
      <formula>0</formula>
    </cfRule>
  </conditionalFormatting>
  <conditionalFormatting sqref="G755">
    <cfRule type="cellIs" priority="14" dxfId="0" operator="notEqual" stopIfTrue="1">
      <formula>0</formula>
    </cfRule>
  </conditionalFormatting>
  <conditionalFormatting sqref="G757">
    <cfRule type="cellIs" priority="13" dxfId="0" operator="notEqual" stopIfTrue="1">
      <formula>0</formula>
    </cfRule>
  </conditionalFormatting>
  <conditionalFormatting sqref="G780">
    <cfRule type="cellIs" priority="11" dxfId="0" operator="notEqual" stopIfTrue="1">
      <formula>0</formula>
    </cfRule>
  </conditionalFormatting>
  <conditionalFormatting sqref="G782:G784">
    <cfRule type="cellIs" priority="10" dxfId="0" operator="notEqual" stopIfTrue="1">
      <formula>0</formula>
    </cfRule>
  </conditionalFormatting>
  <conditionalFormatting sqref="G785">
    <cfRule type="cellIs" priority="9" dxfId="0" operator="notEqual" stopIfTrue="1">
      <formula>0</formula>
    </cfRule>
  </conditionalFormatting>
  <conditionalFormatting sqref="G790:G793">
    <cfRule type="cellIs" priority="8" dxfId="0" operator="notEqual" stopIfTrue="1">
      <formula>0</formula>
    </cfRule>
  </conditionalFormatting>
  <conditionalFormatting sqref="G794">
    <cfRule type="cellIs" priority="7" dxfId="0" operator="notEqual" stopIfTrue="1">
      <formula>0</formula>
    </cfRule>
  </conditionalFormatting>
  <conditionalFormatting sqref="G799">
    <cfRule type="cellIs" priority="6" dxfId="0" operator="notEqual" stopIfTrue="1">
      <formula>0</formula>
    </cfRule>
  </conditionalFormatting>
  <conditionalFormatting sqref="G801">
    <cfRule type="cellIs" priority="5" dxfId="0" operator="notEqual" stopIfTrue="1">
      <formula>0</formula>
    </cfRule>
  </conditionalFormatting>
  <conditionalFormatting sqref="G804">
    <cfRule type="cellIs" priority="4" dxfId="0" operator="notEqual" stopIfTrue="1">
      <formula>0</formula>
    </cfRule>
  </conditionalFormatting>
  <conditionalFormatting sqref="G806">
    <cfRule type="cellIs" priority="3" dxfId="0" operator="notEqual" stopIfTrue="1">
      <formula>0</formula>
    </cfRule>
  </conditionalFormatting>
  <conditionalFormatting sqref="G282:G284">
    <cfRule type="cellIs" priority="1" dxfId="0" operator="notEqual" stopIfTrue="1">
      <formula>0</formula>
    </cfRule>
  </conditionalFormatting>
  <printOptions gridLines="1" horizontalCentered="1"/>
  <pageMargins left="0.15748031496062992" right="0.15748031496062992" top="0.7874015748031497" bottom="0.6299212598425197" header="0.3937007874015748" footer="0.5118110236220472"/>
  <pageSetup horizontalDpi="600" verticalDpi="600" orientation="landscape" paperSize="9" scale="75" r:id="rId3"/>
  <headerFooter alignWithMargins="0">
    <oddFooter>&amp;C&amp;P / &amp;N</oddFooter>
  </headerFooter>
  <rowBreaks count="1" manualBreakCount="1">
    <brk id="799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Wobi Ipes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WOBI-IPES</dc:creator>
  <cp:keywords/>
  <dc:description/>
  <cp:lastModifiedBy>PC01</cp:lastModifiedBy>
  <cp:lastPrinted>2012-09-11T16:35:25Z</cp:lastPrinted>
  <dcterms:created xsi:type="dcterms:W3CDTF">2011-01-28T12:48:16Z</dcterms:created>
  <dcterms:modified xsi:type="dcterms:W3CDTF">2012-09-11T16:38:01Z</dcterms:modified>
  <cp:category/>
  <cp:version/>
  <cp:contentType/>
  <cp:contentStatus/>
</cp:coreProperties>
</file>