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offerta" sheetId="1" r:id="rId1"/>
    <sheet name="Angebot" sheetId="2" r:id="rId2"/>
  </sheets>
  <definedNames/>
  <calcPr fullCalcOnLoad="1"/>
</workbook>
</file>

<file path=xl/sharedStrings.xml><?xml version="1.0" encoding="utf-8"?>
<sst xmlns="http://schemas.openxmlformats.org/spreadsheetml/2006/main" count="130" uniqueCount="83">
  <si>
    <t>Fondazione Pitsch APSP</t>
  </si>
  <si>
    <t>Procedura aperta per l‘appalto del servizio</t>
  </si>
  <si>
    <t>NOLEGGIO, LAVAGGIO E TRASPORTO DI BIANCHERIA PIANA</t>
  </si>
  <si>
    <t>CIG: 7672096DE4</t>
  </si>
  <si>
    <r>
      <rPr>
        <b/>
        <sz val="18"/>
        <color indexed="8"/>
        <rFont val="Times New Roman"/>
        <family val="1"/>
      </rPr>
      <t xml:space="preserve">Allegato  </t>
    </r>
    <r>
      <rPr>
        <b/>
        <sz val="24"/>
        <color indexed="8"/>
        <rFont val="Times New Roman"/>
        <family val="1"/>
      </rPr>
      <t>C 1</t>
    </r>
  </si>
  <si>
    <t>Offerta economica specifica</t>
  </si>
  <si>
    <t>Prezzi</t>
  </si>
  <si>
    <t>Fabbisogni   stimati</t>
  </si>
  <si>
    <t>da compilare</t>
  </si>
  <si>
    <r>
      <rPr>
        <b/>
        <u val="single"/>
        <sz val="12"/>
        <rFont val="Times New Roman"/>
        <family val="1"/>
      </rPr>
      <t>FABBISOGNO SETTIMANALE</t>
    </r>
    <r>
      <rPr>
        <b/>
        <sz val="12"/>
        <rFont val="Times New Roman"/>
        <family val="1"/>
      </rPr>
      <t>:</t>
    </r>
  </si>
  <si>
    <t>Settimana</t>
  </si>
  <si>
    <t>Anno</t>
  </si>
  <si>
    <t>Prezzo</t>
  </si>
  <si>
    <t>Importi anno</t>
  </si>
  <si>
    <t>Servizio completo (noleggio e trattamenti)</t>
  </si>
  <si>
    <r>
      <rPr>
        <b/>
        <sz val="12"/>
        <rFont val="Times New Roman"/>
        <family val="1"/>
      </rPr>
      <t>Centro di lungodegenza „S. Antonio”:</t>
    </r>
    <r>
      <rPr>
        <sz val="12"/>
        <color indexed="8"/>
        <rFont val="Times New Roman"/>
        <family val="1"/>
      </rPr>
      <t xml:space="preserve"> </t>
    </r>
  </si>
  <si>
    <t>Lenzuolo in cotone</t>
  </si>
  <si>
    <t>Lenzuolo in cotone con angoli</t>
  </si>
  <si>
    <t>Federa per cuscino in cotone</t>
  </si>
  <si>
    <t>Traversa incontinenza</t>
  </si>
  <si>
    <t>Asciugamano da bagno in spugna</t>
  </si>
  <si>
    <t>Asciugamano viso in spugna</t>
  </si>
  <si>
    <t>Asciugamano bidet in spugna</t>
  </si>
  <si>
    <r>
      <rPr>
        <b/>
        <sz val="12"/>
        <color indexed="8"/>
        <rFont val="Times New Roman"/>
        <family val="1"/>
      </rPr>
      <t>Soggiorno per anziani:</t>
    </r>
    <r>
      <rPr>
        <sz val="12"/>
        <color indexed="8"/>
        <rFont val="Times New Roman"/>
        <family val="1"/>
      </rPr>
      <t xml:space="preserve"> </t>
    </r>
  </si>
  <si>
    <t>Lenzuolo  in cotone grande</t>
  </si>
  <si>
    <t xml:space="preserve">Tovaglia in cotone </t>
  </si>
  <si>
    <t xml:space="preserve">Coprimacchia in cotone </t>
  </si>
  <si>
    <t xml:space="preserve">Tovagliolo in cotone </t>
  </si>
  <si>
    <r>
      <rPr>
        <b/>
        <u val="single"/>
        <sz val="12"/>
        <rFont val="Times New Roman"/>
        <family val="1"/>
      </rPr>
      <t>FABBISOGNO ANNUALE</t>
    </r>
    <r>
      <rPr>
        <b/>
        <sz val="12"/>
        <rFont val="Times New Roman"/>
        <family val="1"/>
      </rPr>
      <t>:</t>
    </r>
  </si>
  <si>
    <t>Noleggio</t>
  </si>
  <si>
    <t>Dotazione</t>
  </si>
  <si>
    <t>Trapunta colorata</t>
  </si>
  <si>
    <t>Coperta</t>
  </si>
  <si>
    <t xml:space="preserve">Cuscino trapuntato </t>
  </si>
  <si>
    <r>
      <rPr>
        <b/>
        <sz val="12"/>
        <rFont val="Times New Roman"/>
        <family val="1"/>
      </rPr>
      <t>Soggiorno per anziani:</t>
    </r>
    <r>
      <rPr>
        <sz val="12"/>
        <color indexed="8"/>
        <rFont val="Times New Roman"/>
        <family val="1"/>
      </rPr>
      <t xml:space="preserve"> </t>
    </r>
  </si>
  <si>
    <t>Trattamenti (cambi) all’anno</t>
  </si>
  <si>
    <t>Trattamenti</t>
  </si>
  <si>
    <t>Importi totali anno:</t>
  </si>
  <si>
    <t>Centro di lungodegenza „S. Antonio”</t>
  </si>
  <si>
    <t>Soggiorno per anziani</t>
  </si>
  <si>
    <t>Offerta economica per un anno</t>
  </si>
  <si>
    <t>Offerta economica per tre anni</t>
  </si>
  <si>
    <t>Pitsch Stiftung ÖBPB</t>
  </si>
  <si>
    <t>Offenes Verfahren zur Vergabe der Dienstleistung</t>
  </si>
  <si>
    <t>MIETE, REINIGUNG UND TRANSPORT VON FLACHWÄSCHE</t>
  </si>
  <si>
    <r>
      <rPr>
        <b/>
        <sz val="18"/>
        <color indexed="8"/>
        <rFont val="Times New Roman"/>
        <family val="1"/>
      </rPr>
      <t xml:space="preserve">Anlage  </t>
    </r>
    <r>
      <rPr>
        <b/>
        <sz val="24"/>
        <color indexed="8"/>
        <rFont val="Times New Roman"/>
        <family val="1"/>
      </rPr>
      <t>C 1</t>
    </r>
  </si>
  <si>
    <t>Spezifisches Angebotsformular</t>
  </si>
  <si>
    <t>Preise</t>
  </si>
  <si>
    <t>Geschätzter Bedarf</t>
  </si>
  <si>
    <t>einzutragen</t>
  </si>
  <si>
    <r>
      <rPr>
        <b/>
        <u val="single"/>
        <sz val="12"/>
        <rFont val="Times New Roman"/>
        <family val="1"/>
      </rPr>
      <t>WOCHENBEDARF</t>
    </r>
    <r>
      <rPr>
        <b/>
        <sz val="12"/>
        <rFont val="Times New Roman"/>
        <family val="1"/>
      </rPr>
      <t>:</t>
    </r>
  </si>
  <si>
    <t>Woche</t>
  </si>
  <si>
    <t>Jahr</t>
  </si>
  <si>
    <t>Preis</t>
  </si>
  <si>
    <t>Beträge Jahr</t>
  </si>
  <si>
    <t>Vollständiger Dienst (Leihe und Behandlungen)</t>
  </si>
  <si>
    <r>
      <rPr>
        <b/>
        <sz val="12"/>
        <rFont val="Times New Roman"/>
        <family val="1"/>
      </rPr>
      <t>Pflegeheim „St. Antonius”:</t>
    </r>
    <r>
      <rPr>
        <sz val="12"/>
        <color indexed="8"/>
        <rFont val="Times New Roman"/>
        <family val="1"/>
      </rPr>
      <t xml:space="preserve"> </t>
    </r>
  </si>
  <si>
    <t>Leintuch aus Baumwolle</t>
  </si>
  <si>
    <t>Spannleintuch aus Baumwolle</t>
  </si>
  <si>
    <t>Kissenbezug aus Baumwolle</t>
  </si>
  <si>
    <t>Inkontinenz-Einlegetuch</t>
  </si>
  <si>
    <t>Bade-/Duschtuch aus Frottee</t>
  </si>
  <si>
    <t>Handtuch für Gesicht aus Frottee</t>
  </si>
  <si>
    <t>Handtuch für Bidet aus Frottee</t>
  </si>
  <si>
    <r>
      <rPr>
        <b/>
        <sz val="12"/>
        <color indexed="8"/>
        <rFont val="Times New Roman"/>
        <family val="1"/>
      </rPr>
      <t>Seniorenheim:</t>
    </r>
    <r>
      <rPr>
        <sz val="12"/>
        <color indexed="8"/>
        <rFont val="Times New Roman"/>
        <family val="1"/>
      </rPr>
      <t xml:space="preserve"> </t>
    </r>
  </si>
  <si>
    <t>Leintuch aus Baumwolle groß</t>
  </si>
  <si>
    <t>Tischdecktuch aus Baumwolle</t>
  </si>
  <si>
    <t>Deckserviette (Auflagetuch) aus Baumwolle</t>
  </si>
  <si>
    <t>Mundserviette aus Baumwolle</t>
  </si>
  <si>
    <r>
      <rPr>
        <b/>
        <u val="single"/>
        <sz val="12"/>
        <rFont val="Times New Roman"/>
        <family val="1"/>
      </rPr>
      <t>JAHRESBEDARF</t>
    </r>
    <r>
      <rPr>
        <b/>
        <sz val="12"/>
        <rFont val="Times New Roman"/>
        <family val="1"/>
      </rPr>
      <t>:</t>
    </r>
  </si>
  <si>
    <t>Leihe</t>
  </si>
  <si>
    <t>Ausstattung</t>
  </si>
  <si>
    <t>Farbige Steppdecke</t>
  </si>
  <si>
    <t>Decke</t>
  </si>
  <si>
    <t>Abgestepptes Kopfkissen</t>
  </si>
  <si>
    <r>
      <rPr>
        <b/>
        <sz val="12"/>
        <rFont val="Times New Roman"/>
        <family val="1"/>
      </rPr>
      <t>Seniorenheim:</t>
    </r>
    <r>
      <rPr>
        <sz val="12"/>
        <color indexed="8"/>
        <rFont val="Times New Roman"/>
        <family val="1"/>
      </rPr>
      <t xml:space="preserve"> </t>
    </r>
  </si>
  <si>
    <t>Behandlungen (Wechsel) pro Jahr</t>
  </si>
  <si>
    <t>Behandlungen</t>
  </si>
  <si>
    <t>Gesamtbeträge Jahr</t>
  </si>
  <si>
    <t>Pflegeheim „St. Antonius”</t>
  </si>
  <si>
    <t>Seniorenheim</t>
  </si>
  <si>
    <t>Wirtschaftliches Angebot für ein Jahr</t>
  </si>
  <si>
    <t>Wirtschaftliches Angebot für drei Jahre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</si>
</sst>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57" applyFont="1" applyFill="1" applyBorder="1" applyAlignment="1" applyProtection="1">
      <alignment/>
      <protection/>
    </xf>
    <xf numFmtId="0" fontId="4" fillId="0" borderId="0" xfId="0" applyFont="1" applyBorder="1" applyAlignment="1">
      <alignment horizontal="justify" vertical="top" wrapText="1" indent="2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Border="1" applyAlignment="1">
      <alignment horizontal="justify" vertical="top" wrapText="1" indent="2"/>
    </xf>
    <xf numFmtId="0" fontId="7" fillId="0" borderId="0" xfId="0" applyFont="1" applyAlignment="1">
      <alignment/>
    </xf>
    <xf numFmtId="164" fontId="2" fillId="33" borderId="10" xfId="57" applyFont="1" applyFill="1" applyBorder="1" applyAlignment="1" applyProtection="1">
      <alignment horizontal="center"/>
      <protection/>
    </xf>
    <xf numFmtId="164" fontId="2" fillId="33" borderId="11" xfId="57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justify" vertical="top" wrapText="1" indent="2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justify" vertical="top" wrapText="1" indent="2"/>
    </xf>
    <xf numFmtId="49" fontId="8" fillId="0" borderId="13" xfId="0" applyNumberFormat="1" applyFont="1" applyBorder="1" applyAlignment="1">
      <alignment horizontal="justify" vertical="top" wrapText="1" indent="2"/>
    </xf>
    <xf numFmtId="0" fontId="2" fillId="0" borderId="13" xfId="0" applyFont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49" fontId="8" fillId="0" borderId="0" xfId="0" applyNumberFormat="1" applyFont="1" applyAlignment="1">
      <alignment horizontal="justify" vertical="top" wrapText="1" indent="2"/>
    </xf>
    <xf numFmtId="0" fontId="8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justify" vertical="top" wrapText="1" indent="2"/>
    </xf>
    <xf numFmtId="0" fontId="8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justify" vertical="top" wrapText="1" indent="2"/>
    </xf>
    <xf numFmtId="49" fontId="2" fillId="0" borderId="0" xfId="0" applyNumberFormat="1" applyFont="1" applyAlignment="1">
      <alignment horizontal="justify" vertical="top" wrapText="1" indent="2"/>
    </xf>
    <xf numFmtId="0" fontId="8" fillId="0" borderId="0" xfId="0" applyFont="1" applyBorder="1" applyAlignment="1">
      <alignment/>
    </xf>
    <xf numFmtId="164" fontId="3" fillId="0" borderId="1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horizontal="justify" vertical="top" wrapText="1" indent="2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justify" vertical="top" wrapText="1" indent="2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14" fillId="0" borderId="0" xfId="57" applyFont="1" applyFill="1" applyBorder="1" applyAlignment="1" applyProtection="1">
      <alignment/>
      <protection/>
    </xf>
    <xf numFmtId="49" fontId="3" fillId="0" borderId="0" xfId="0" applyNumberFormat="1" applyFont="1" applyAlignment="1">
      <alignment horizontal="justify" vertical="top" wrapText="1" indent="2"/>
    </xf>
    <xf numFmtId="0" fontId="8" fillId="0" borderId="13" xfId="0" applyFont="1" applyBorder="1" applyAlignment="1">
      <alignment/>
    </xf>
    <xf numFmtId="164" fontId="4" fillId="33" borderId="13" xfId="57" applyFont="1" applyFill="1" applyBorder="1" applyAlignment="1" applyProtection="1">
      <alignment/>
      <protection/>
    </xf>
    <xf numFmtId="164" fontId="8" fillId="0" borderId="13" xfId="57" applyFont="1" applyFill="1" applyBorder="1" applyAlignment="1" applyProtection="1">
      <alignment horizontal="right"/>
      <protection/>
    </xf>
    <xf numFmtId="164" fontId="4" fillId="0" borderId="0" xfId="57" applyFont="1" applyFill="1" applyBorder="1" applyAlignment="1" applyProtection="1">
      <alignment/>
      <protection/>
    </xf>
    <xf numFmtId="164" fontId="4" fillId="0" borderId="13" xfId="57" applyFont="1" applyFill="1" applyBorder="1" applyAlignment="1" applyProtection="1">
      <alignment horizontal="right"/>
      <protection/>
    </xf>
    <xf numFmtId="164" fontId="4" fillId="0" borderId="0" xfId="57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164" fontId="8" fillId="0" borderId="0" xfId="57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165" fontId="2" fillId="0" borderId="0" xfId="0" applyNumberFormat="1" applyFont="1" applyAlignment="1">
      <alignment/>
    </xf>
    <xf numFmtId="49" fontId="8" fillId="0" borderId="0" xfId="0" applyNumberFormat="1" applyFont="1" applyAlignment="1">
      <alignment horizontal="justify" vertical="top" wrapText="1" indent="2"/>
    </xf>
    <xf numFmtId="165" fontId="3" fillId="0" borderId="0" xfId="0" applyNumberFormat="1" applyFont="1" applyAlignment="1">
      <alignment/>
    </xf>
    <xf numFmtId="49" fontId="15" fillId="34" borderId="13" xfId="0" applyNumberFormat="1" applyFont="1" applyFill="1" applyBorder="1" applyAlignment="1">
      <alignment horizontal="justify" vertical="top" wrapText="1" indent="2"/>
    </xf>
    <xf numFmtId="0" fontId="4" fillId="0" borderId="0" xfId="0" applyFont="1" applyBorder="1" applyAlignment="1">
      <alignment horizontal="justify" vertical="top" wrapText="1" indent="2"/>
    </xf>
    <xf numFmtId="0" fontId="8" fillId="0" borderId="0" xfId="0" applyFont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justify" vertical="top" wrapText="1" indent="2"/>
    </xf>
    <xf numFmtId="0" fontId="2" fillId="0" borderId="0" xfId="0" applyFont="1" applyFill="1" applyAlignment="1">
      <alignment/>
    </xf>
    <xf numFmtId="165" fontId="16" fillId="0" borderId="13" xfId="0" applyNumberFormat="1" applyFont="1" applyFill="1" applyBorder="1" applyAlignment="1">
      <alignment/>
    </xf>
    <xf numFmtId="165" fontId="16" fillId="35" borderId="16" xfId="0" applyNumberFormat="1" applyFont="1" applyFill="1" applyBorder="1" applyAlignment="1">
      <alignment/>
    </xf>
    <xf numFmtId="49" fontId="15" fillId="36" borderId="16" xfId="0" applyNumberFormat="1" applyFont="1" applyFill="1" applyBorder="1" applyAlignment="1">
      <alignment horizontal="justify" vertical="top" wrapText="1" indent="2"/>
    </xf>
    <xf numFmtId="0" fontId="12" fillId="0" borderId="0" xfId="0" applyFont="1" applyAlignment="1">
      <alignment/>
    </xf>
    <xf numFmtId="0" fontId="2" fillId="0" borderId="0" xfId="0" applyFont="1" applyAlignment="1">
      <alignment horizontal="justify" vertical="top" wrapText="1" indent="2"/>
    </xf>
    <xf numFmtId="164" fontId="2" fillId="0" borderId="0" xfId="57" applyFont="1" applyFill="1" applyBorder="1" applyAlignment="1" applyProtection="1">
      <alignment/>
      <protection/>
    </xf>
    <xf numFmtId="165" fontId="4" fillId="0" borderId="13" xfId="0" applyNumberFormat="1" applyFont="1" applyBorder="1" applyAlignment="1">
      <alignment/>
    </xf>
    <xf numFmtId="49" fontId="2" fillId="0" borderId="0" xfId="0" applyNumberFormat="1" applyFont="1" applyAlignment="1">
      <alignment horizontal="justify" vertical="top" wrapText="1" indent="2"/>
    </xf>
    <xf numFmtId="165" fontId="16" fillId="34" borderId="16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zoomScalePageLayoutView="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8" sqref="H78"/>
    </sheetView>
  </sheetViews>
  <sheetFormatPr defaultColWidth="9.00390625" defaultRowHeight="12.75"/>
  <cols>
    <col min="1" max="1" width="48.421875" style="1" customWidth="1"/>
    <col min="2" max="2" width="11.57421875" style="2" customWidth="1"/>
    <col min="3" max="3" width="10.57421875" style="2" customWidth="1"/>
    <col min="4" max="4" width="14.00390625" style="3" customWidth="1"/>
    <col min="5" max="5" width="16.7109375" style="2" customWidth="1"/>
    <col min="6" max="248" width="9.00390625" style="1" customWidth="1"/>
  </cols>
  <sheetData>
    <row r="1" spans="1:4" ht="17.25" customHeight="1">
      <c r="A1" s="65" t="s">
        <v>0</v>
      </c>
      <c r="B1" s="65"/>
      <c r="C1" s="65"/>
      <c r="D1" s="65"/>
    </row>
    <row r="2" spans="1:4" ht="15.75">
      <c r="A2" s="4"/>
      <c r="B2" s="5"/>
      <c r="C2" s="6"/>
      <c r="D2" s="2"/>
    </row>
    <row r="3" spans="1:4" ht="17.25" customHeight="1">
      <c r="A3" s="65" t="s">
        <v>1</v>
      </c>
      <c r="B3" s="65"/>
      <c r="C3" s="65"/>
      <c r="D3" s="65"/>
    </row>
    <row r="4" spans="1:4" ht="15.75">
      <c r="A4" s="7" t="s">
        <v>2</v>
      </c>
      <c r="B4" s="5"/>
      <c r="C4" s="6"/>
      <c r="D4" s="2"/>
    </row>
    <row r="5" spans="1:4" ht="15.75">
      <c r="A5" s="8" t="s">
        <v>3</v>
      </c>
      <c r="B5" s="5"/>
      <c r="C5" s="6"/>
      <c r="D5" s="2"/>
    </row>
    <row r="6" spans="1:3" ht="15.75">
      <c r="A6" s="4"/>
      <c r="B6" s="5"/>
      <c r="C6" s="6"/>
    </row>
    <row r="7" spans="1:3" ht="15.75">
      <c r="A7" s="4"/>
      <c r="B7" s="5"/>
      <c r="C7" s="6"/>
    </row>
    <row r="8" spans="1:3" ht="30">
      <c r="A8" s="9" t="s">
        <v>4</v>
      </c>
      <c r="B8" s="5"/>
      <c r="C8" s="6"/>
    </row>
    <row r="9" spans="1:4" ht="22.5">
      <c r="A9" s="10" t="s">
        <v>5</v>
      </c>
      <c r="B9" s="5"/>
      <c r="C9" s="6"/>
      <c r="D9" s="11" t="s">
        <v>6</v>
      </c>
    </row>
    <row r="10" spans="1:4" ht="16.5" customHeight="1">
      <c r="A10"/>
      <c r="B10" s="66" t="s">
        <v>7</v>
      </c>
      <c r="C10" s="66"/>
      <c r="D10" s="12" t="s">
        <v>8</v>
      </c>
    </row>
    <row r="11" ht="15.75">
      <c r="C11" s="13"/>
    </row>
    <row r="12" spans="1:5" ht="15.75">
      <c r="A12" s="14" t="s">
        <v>9</v>
      </c>
      <c r="B12" s="15" t="s">
        <v>10</v>
      </c>
      <c r="C12" s="15" t="s">
        <v>11</v>
      </c>
      <c r="D12" s="16" t="s">
        <v>12</v>
      </c>
      <c r="E12" s="17" t="s">
        <v>13</v>
      </c>
    </row>
    <row r="13" spans="1:5" ht="9.75" customHeight="1">
      <c r="A13"/>
      <c r="B13" s="18"/>
      <c r="C13" s="18"/>
      <c r="D13" s="16"/>
      <c r="E13" s="17"/>
    </row>
    <row r="14" spans="1:4" ht="15.75">
      <c r="A14" s="19" t="s">
        <v>14</v>
      </c>
      <c r="C14" s="13"/>
      <c r="D14" s="16"/>
    </row>
    <row r="15" spans="2:5" s="20" customFormat="1" ht="15.75">
      <c r="B15" s="2"/>
      <c r="C15" s="13"/>
      <c r="D15" s="16"/>
      <c r="E15" s="2"/>
    </row>
    <row r="16" spans="1:4" ht="15.75">
      <c r="A16" s="21" t="s">
        <v>15</v>
      </c>
      <c r="C16" s="13"/>
      <c r="D16" s="16"/>
    </row>
    <row r="17" spans="1:5" ht="15.75">
      <c r="A17" s="22" t="s">
        <v>16</v>
      </c>
      <c r="B17" s="23">
        <v>340</v>
      </c>
      <c r="C17" s="23">
        <f aca="true" t="shared" si="0" ref="C17:C23">B17*52</f>
        <v>17680</v>
      </c>
      <c r="D17" s="24"/>
      <c r="E17" s="25">
        <f aca="true" t="shared" si="1" ref="E17:E23">C17*D17</f>
        <v>0</v>
      </c>
    </row>
    <row r="18" spans="1:5" ht="15.75">
      <c r="A18" s="22" t="s">
        <v>17</v>
      </c>
      <c r="B18" s="23">
        <v>130</v>
      </c>
      <c r="C18" s="23">
        <f t="shared" si="0"/>
        <v>6760</v>
      </c>
      <c r="D18" s="24"/>
      <c r="E18" s="25">
        <f t="shared" si="1"/>
        <v>0</v>
      </c>
    </row>
    <row r="19" spans="1:5" ht="15.75">
      <c r="A19" s="22" t="s">
        <v>18</v>
      </c>
      <c r="B19" s="23">
        <v>220</v>
      </c>
      <c r="C19" s="23">
        <f t="shared" si="0"/>
        <v>11440</v>
      </c>
      <c r="D19" s="24"/>
      <c r="E19" s="25">
        <f t="shared" si="1"/>
        <v>0</v>
      </c>
    </row>
    <row r="20" spans="1:5" ht="15.75">
      <c r="A20" s="22" t="s">
        <v>19</v>
      </c>
      <c r="B20" s="26">
        <v>140</v>
      </c>
      <c r="C20" s="23">
        <f t="shared" si="0"/>
        <v>7280</v>
      </c>
      <c r="D20" s="24"/>
      <c r="E20" s="25">
        <f t="shared" si="1"/>
        <v>0</v>
      </c>
    </row>
    <row r="21" spans="1:5" ht="15.75">
      <c r="A21" s="22" t="s">
        <v>20</v>
      </c>
      <c r="B21" s="26">
        <v>100</v>
      </c>
      <c r="C21" s="23">
        <f t="shared" si="0"/>
        <v>5200</v>
      </c>
      <c r="D21" s="24"/>
      <c r="E21" s="25">
        <f t="shared" si="1"/>
        <v>0</v>
      </c>
    </row>
    <row r="22" spans="1:5" ht="15.75">
      <c r="A22" s="22" t="s">
        <v>21</v>
      </c>
      <c r="B22" s="26">
        <v>700</v>
      </c>
      <c r="C22" s="23">
        <f t="shared" si="0"/>
        <v>36400</v>
      </c>
      <c r="D22" s="24"/>
      <c r="E22" s="25">
        <f t="shared" si="1"/>
        <v>0</v>
      </c>
    </row>
    <row r="23" spans="1:5" ht="15.75">
      <c r="A23" s="22" t="s">
        <v>22</v>
      </c>
      <c r="B23" s="26">
        <v>1200</v>
      </c>
      <c r="C23" s="23">
        <f t="shared" si="0"/>
        <v>62400</v>
      </c>
      <c r="D23" s="24"/>
      <c r="E23" s="25">
        <f t="shared" si="1"/>
        <v>0</v>
      </c>
    </row>
    <row r="24" spans="1:5" s="2" customFormat="1" ht="15.75">
      <c r="A24" s="27"/>
      <c r="B24" s="28"/>
      <c r="C24" s="29"/>
      <c r="D24" s="30"/>
      <c r="E24" s="31">
        <f>SUM(E17:E23)</f>
        <v>0</v>
      </c>
    </row>
    <row r="25" spans="1:5" s="2" customFormat="1" ht="15.75">
      <c r="A25" s="27"/>
      <c r="B25" s="28"/>
      <c r="C25" s="29"/>
      <c r="D25" s="30"/>
      <c r="E25" s="32"/>
    </row>
    <row r="26" spans="1:5" ht="15.75">
      <c r="A26" s="33" t="s">
        <v>23</v>
      </c>
      <c r="B26" s="34"/>
      <c r="C26" s="35"/>
      <c r="D26" s="30"/>
      <c r="E26" s="36"/>
    </row>
    <row r="27" spans="1:5" ht="15.75">
      <c r="A27" s="22" t="s">
        <v>16</v>
      </c>
      <c r="B27" s="26">
        <v>240</v>
      </c>
      <c r="C27" s="23">
        <f aca="true" t="shared" si="2" ref="C27:C37">B27*52</f>
        <v>12480</v>
      </c>
      <c r="D27" s="24"/>
      <c r="E27" s="25">
        <f aca="true" t="shared" si="3" ref="E27:E37">C27*D27</f>
        <v>0</v>
      </c>
    </row>
    <row r="28" spans="1:5" ht="15.75">
      <c r="A28" s="22" t="s">
        <v>24</v>
      </c>
      <c r="B28" s="26">
        <v>10</v>
      </c>
      <c r="C28" s="23">
        <f t="shared" si="2"/>
        <v>520</v>
      </c>
      <c r="D28" s="24"/>
      <c r="E28" s="25">
        <f t="shared" si="3"/>
        <v>0</v>
      </c>
    </row>
    <row r="29" spans="1:5" ht="15.75">
      <c r="A29" s="22" t="s">
        <v>17</v>
      </c>
      <c r="B29" s="26">
        <v>100</v>
      </c>
      <c r="C29" s="23">
        <f t="shared" si="2"/>
        <v>5200</v>
      </c>
      <c r="D29" s="24"/>
      <c r="E29" s="25">
        <f t="shared" si="3"/>
        <v>0</v>
      </c>
    </row>
    <row r="30" spans="1:5" ht="15.75">
      <c r="A30" s="22" t="s">
        <v>18</v>
      </c>
      <c r="B30" s="26">
        <v>240</v>
      </c>
      <c r="C30" s="23">
        <f t="shared" si="2"/>
        <v>12480</v>
      </c>
      <c r="D30" s="24"/>
      <c r="E30" s="25">
        <f t="shared" si="3"/>
        <v>0</v>
      </c>
    </row>
    <row r="31" spans="1:5" ht="15.75">
      <c r="A31" s="22" t="s">
        <v>19</v>
      </c>
      <c r="B31" s="26">
        <v>200</v>
      </c>
      <c r="C31" s="23">
        <f t="shared" si="2"/>
        <v>10400</v>
      </c>
      <c r="D31" s="24"/>
      <c r="E31" s="25">
        <f t="shared" si="3"/>
        <v>0</v>
      </c>
    </row>
    <row r="32" spans="1:5" ht="15.75">
      <c r="A32" s="22" t="s">
        <v>20</v>
      </c>
      <c r="B32" s="26">
        <v>90</v>
      </c>
      <c r="C32" s="23">
        <f t="shared" si="2"/>
        <v>4680</v>
      </c>
      <c r="D32" s="24"/>
      <c r="E32" s="25">
        <f t="shared" si="3"/>
        <v>0</v>
      </c>
    </row>
    <row r="33" spans="1:5" ht="15.75">
      <c r="A33" s="22" t="s">
        <v>21</v>
      </c>
      <c r="B33" s="26">
        <v>700</v>
      </c>
      <c r="C33" s="23">
        <f t="shared" si="2"/>
        <v>36400</v>
      </c>
      <c r="D33" s="24"/>
      <c r="E33" s="25">
        <f t="shared" si="3"/>
        <v>0</v>
      </c>
    </row>
    <row r="34" spans="1:5" ht="15.75">
      <c r="A34" s="22" t="s">
        <v>22</v>
      </c>
      <c r="B34" s="26">
        <v>1200</v>
      </c>
      <c r="C34" s="23">
        <f t="shared" si="2"/>
        <v>62400</v>
      </c>
      <c r="D34" s="24"/>
      <c r="E34" s="25">
        <f t="shared" si="3"/>
        <v>0</v>
      </c>
    </row>
    <row r="35" spans="1:5" ht="15.75">
      <c r="A35" s="37" t="s">
        <v>25</v>
      </c>
      <c r="B35" s="26">
        <v>40</v>
      </c>
      <c r="C35" s="23">
        <f t="shared" si="2"/>
        <v>2080</v>
      </c>
      <c r="D35" s="24"/>
      <c r="E35" s="25">
        <f t="shared" si="3"/>
        <v>0</v>
      </c>
    </row>
    <row r="36" spans="1:5" ht="15.75">
      <c r="A36" s="37" t="s">
        <v>26</v>
      </c>
      <c r="B36" s="26">
        <v>150</v>
      </c>
      <c r="C36" s="23">
        <f t="shared" si="2"/>
        <v>7800</v>
      </c>
      <c r="D36" s="24"/>
      <c r="E36" s="25">
        <f t="shared" si="3"/>
        <v>0</v>
      </c>
    </row>
    <row r="37" spans="1:5" ht="15.75">
      <c r="A37" s="37" t="s">
        <v>27</v>
      </c>
      <c r="B37" s="26">
        <v>240</v>
      </c>
      <c r="C37" s="23">
        <f t="shared" si="2"/>
        <v>12480</v>
      </c>
      <c r="D37" s="24"/>
      <c r="E37" s="25">
        <f t="shared" si="3"/>
        <v>0</v>
      </c>
    </row>
    <row r="38" spans="1:5" ht="15.75">
      <c r="A38" s="38"/>
      <c r="B38" s="39"/>
      <c r="C38" s="13"/>
      <c r="D38" s="19"/>
      <c r="E38" s="40">
        <f>SUM(E27:E37)</f>
        <v>0</v>
      </c>
    </row>
    <row r="39" ht="15.75">
      <c r="A39" s="41"/>
    </row>
    <row r="40" spans="1:3" ht="15.75">
      <c r="A40" s="42" t="s">
        <v>28</v>
      </c>
      <c r="B40" s="5"/>
      <c r="C40" s="6"/>
    </row>
    <row r="41" spans="1:3" ht="15.75">
      <c r="A41" s="42"/>
      <c r="B41" s="5"/>
      <c r="C41" s="6"/>
    </row>
    <row r="42" spans="1:256" s="45" customFormat="1" ht="15.75">
      <c r="A42" s="33" t="s">
        <v>29</v>
      </c>
      <c r="B42" s="43" t="s">
        <v>30</v>
      </c>
      <c r="C42" s="44"/>
      <c r="D42" s="16" t="s">
        <v>12</v>
      </c>
      <c r="E42" s="17" t="s">
        <v>13</v>
      </c>
      <c r="IO42" s="46"/>
      <c r="IP42" s="46"/>
      <c r="IQ42" s="46"/>
      <c r="IR42" s="46"/>
      <c r="IS42" s="46"/>
      <c r="IT42" s="46"/>
      <c r="IU42" s="46"/>
      <c r="IV42" s="46"/>
    </row>
    <row r="43" spans="1:4" ht="15" customHeight="1">
      <c r="A43" s="47"/>
      <c r="B43" s="48"/>
      <c r="C43" s="49"/>
      <c r="D43" s="50"/>
    </row>
    <row r="44" spans="1:2" ht="15.75">
      <c r="A44" s="51" t="s">
        <v>15</v>
      </c>
      <c r="B44" s="17"/>
    </row>
    <row r="45" spans="1:5" ht="15.75">
      <c r="A45" s="22" t="s">
        <v>31</v>
      </c>
      <c r="B45" s="26">
        <v>80</v>
      </c>
      <c r="C45" s="52"/>
      <c r="D45" s="53"/>
      <c r="E45" s="54">
        <f>B45*D45</f>
        <v>0</v>
      </c>
    </row>
    <row r="46" spans="1:5" ht="15.75">
      <c r="A46" s="22" t="s">
        <v>32</v>
      </c>
      <c r="B46" s="26">
        <v>80</v>
      </c>
      <c r="C46" s="52"/>
      <c r="D46" s="53"/>
      <c r="E46" s="54">
        <f>B46*D46</f>
        <v>0</v>
      </c>
    </row>
    <row r="47" spans="1:5" ht="15.75">
      <c r="A47" s="22" t="s">
        <v>33</v>
      </c>
      <c r="B47" s="26">
        <v>90</v>
      </c>
      <c r="C47" s="52"/>
      <c r="D47" s="53"/>
      <c r="E47" s="54">
        <f>B47*D47</f>
        <v>0</v>
      </c>
    </row>
    <row r="48" spans="1:5" ht="15.75">
      <c r="A48" s="27"/>
      <c r="B48" s="28"/>
      <c r="C48" s="39"/>
      <c r="D48" s="55"/>
      <c r="E48" s="56">
        <f>SUM(E45:E47)</f>
        <v>0</v>
      </c>
    </row>
    <row r="49" spans="1:5" ht="15.75">
      <c r="A49" s="27"/>
      <c r="B49" s="28"/>
      <c r="C49" s="39"/>
      <c r="D49" s="55"/>
      <c r="E49" s="57"/>
    </row>
    <row r="50" spans="1:5" ht="15.75">
      <c r="A50" s="27"/>
      <c r="B50" s="28"/>
      <c r="C50" s="39"/>
      <c r="D50" s="55"/>
      <c r="E50" s="57"/>
    </row>
    <row r="51" spans="1:5" ht="15.75">
      <c r="A51" s="27"/>
      <c r="B51" s="28"/>
      <c r="C51" s="39"/>
      <c r="D51" s="55"/>
      <c r="E51" s="57"/>
    </row>
    <row r="52" spans="1:5" ht="15.75">
      <c r="A52" s="51" t="s">
        <v>34</v>
      </c>
      <c r="B52" s="34"/>
      <c r="C52" s="58"/>
      <c r="D52" s="55"/>
      <c r="E52" s="59"/>
    </row>
    <row r="53" spans="1:5" ht="15.75">
      <c r="A53" s="22" t="s">
        <v>31</v>
      </c>
      <c r="B53" s="26">
        <v>120</v>
      </c>
      <c r="C53" s="52"/>
      <c r="D53" s="53"/>
      <c r="E53" s="54">
        <f>B53*D53</f>
        <v>0</v>
      </c>
    </row>
    <row r="54" spans="1:5" ht="15.75">
      <c r="A54" s="22" t="s">
        <v>32</v>
      </c>
      <c r="B54" s="26">
        <v>120</v>
      </c>
      <c r="C54" s="52"/>
      <c r="D54" s="53"/>
      <c r="E54" s="54">
        <f>B54*D54</f>
        <v>0</v>
      </c>
    </row>
    <row r="55" spans="1:5" ht="15.75">
      <c r="A55" s="22" t="s">
        <v>33</v>
      </c>
      <c r="B55" s="26">
        <v>130</v>
      </c>
      <c r="C55" s="52"/>
      <c r="D55" s="53"/>
      <c r="E55" s="54">
        <f>B55*D55</f>
        <v>0</v>
      </c>
    </row>
    <row r="56" spans="2:5" ht="15.75">
      <c r="B56" s="17"/>
      <c r="E56" s="56">
        <f>SUM(E53:E55)</f>
        <v>0</v>
      </c>
    </row>
    <row r="57" ht="15.75">
      <c r="B57" s="17"/>
    </row>
    <row r="58" spans="1:5" ht="15.75">
      <c r="A58" s="33" t="s">
        <v>35</v>
      </c>
      <c r="B58" s="15" t="s">
        <v>36</v>
      </c>
      <c r="C58"/>
      <c r="D58" s="16" t="s">
        <v>12</v>
      </c>
      <c r="E58" s="17" t="s">
        <v>13</v>
      </c>
    </row>
    <row r="59" spans="1:4" ht="15" customHeight="1">
      <c r="A59" s="47"/>
      <c r="B59" s="18"/>
      <c r="C59"/>
      <c r="D59" s="50"/>
    </row>
    <row r="60" spans="1:3" ht="15.75">
      <c r="A60" s="51" t="s">
        <v>15</v>
      </c>
      <c r="B60" s="17"/>
      <c r="C60"/>
    </row>
    <row r="61" spans="1:5" ht="15.75">
      <c r="A61" s="22" t="s">
        <v>31</v>
      </c>
      <c r="B61" s="23">
        <v>450</v>
      </c>
      <c r="C61" s="60"/>
      <c r="D61" s="53"/>
      <c r="E61" s="54">
        <f>B61*D61</f>
        <v>0</v>
      </c>
    </row>
    <row r="62" spans="1:5" ht="15.75">
      <c r="A62" s="22" t="s">
        <v>32</v>
      </c>
      <c r="B62" s="23">
        <v>250</v>
      </c>
      <c r="C62" s="60"/>
      <c r="D62" s="53"/>
      <c r="E62" s="54">
        <f>B62*D62</f>
        <v>0</v>
      </c>
    </row>
    <row r="63" spans="1:5" ht="15.75">
      <c r="A63" s="22" t="s">
        <v>33</v>
      </c>
      <c r="B63" s="23">
        <v>200</v>
      </c>
      <c r="C63" s="60"/>
      <c r="D63" s="53"/>
      <c r="E63" s="54">
        <f>B63*D63</f>
        <v>0</v>
      </c>
    </row>
    <row r="64" spans="1:5" ht="15.75">
      <c r="A64" s="27"/>
      <c r="B64" s="18"/>
      <c r="C64"/>
      <c r="D64" s="55"/>
      <c r="E64" s="56">
        <f>SUM(E61:E63)</f>
        <v>0</v>
      </c>
    </row>
    <row r="65" spans="1:5" ht="15.75">
      <c r="A65" s="51" t="s">
        <v>34</v>
      </c>
      <c r="B65" s="17"/>
      <c r="C65"/>
      <c r="D65" s="55"/>
      <c r="E65" s="61"/>
    </row>
    <row r="66" spans="1:5" ht="15.75">
      <c r="A66" s="22" t="s">
        <v>31</v>
      </c>
      <c r="B66" s="23">
        <v>650</v>
      </c>
      <c r="C66" s="60"/>
      <c r="D66" s="53"/>
      <c r="E66" s="54">
        <f>B66*D66</f>
        <v>0</v>
      </c>
    </row>
    <row r="67" spans="1:5" ht="15.75">
      <c r="A67" s="22" t="s">
        <v>32</v>
      </c>
      <c r="B67" s="23">
        <v>240</v>
      </c>
      <c r="C67" s="60"/>
      <c r="D67" s="53"/>
      <c r="E67" s="54">
        <f>B67*D67</f>
        <v>0</v>
      </c>
    </row>
    <row r="68" spans="1:5" ht="15.75">
      <c r="A68" s="22" t="s">
        <v>33</v>
      </c>
      <c r="B68" s="23">
        <v>200</v>
      </c>
      <c r="C68" s="60"/>
      <c r="D68" s="53"/>
      <c r="E68" s="54">
        <f>B68*D68</f>
        <v>0</v>
      </c>
    </row>
    <row r="69" ht="15.75">
      <c r="E69" s="56">
        <f>SUM(E66:E68)</f>
        <v>0</v>
      </c>
    </row>
    <row r="71" spans="1:4" s="2" customFormat="1" ht="15.75">
      <c r="A71" s="19" t="s">
        <v>37</v>
      </c>
      <c r="D71" s="3"/>
    </row>
    <row r="72" spans="1:5" s="2" customFormat="1" ht="15.75">
      <c r="A72" s="62" t="s">
        <v>38</v>
      </c>
      <c r="D72" s="3"/>
      <c r="E72" s="63">
        <f>E24+E48+E64</f>
        <v>0</v>
      </c>
    </row>
    <row r="73" spans="1:5" s="2" customFormat="1" ht="15.75">
      <c r="A73" s="62" t="s">
        <v>39</v>
      </c>
      <c r="D73" s="3"/>
      <c r="E73" s="63">
        <f>E38+E56+E69</f>
        <v>0</v>
      </c>
    </row>
    <row r="74" spans="1:5" s="2" customFormat="1" ht="15.75">
      <c r="A74"/>
      <c r="D74" s="3"/>
      <c r="E74" s="61"/>
    </row>
    <row r="75" spans="1:5" s="2" customFormat="1" ht="15.75">
      <c r="A75"/>
      <c r="D75" s="3"/>
      <c r="E75" s="61"/>
    </row>
    <row r="76" spans="1:5" s="68" customFormat="1" ht="18.75">
      <c r="A76" s="67" t="s">
        <v>40</v>
      </c>
      <c r="D76" s="3"/>
      <c r="E76" s="69">
        <f>E72+E73</f>
        <v>0</v>
      </c>
    </row>
    <row r="78" spans="1:5" ht="18.75">
      <c r="A78" s="71" t="s">
        <v>41</v>
      </c>
      <c r="E78" s="70">
        <f>E76*3</f>
        <v>0</v>
      </c>
    </row>
  </sheetData>
  <sheetProtection selectLockedCells="1" selectUnlockedCells="1"/>
  <mergeCells count="3">
    <mergeCell ref="A1:D1"/>
    <mergeCell ref="A3:D3"/>
    <mergeCell ref="B10:C10"/>
  </mergeCells>
  <printOptions/>
  <pageMargins left="1.1812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PageLayoutView="0" workbookViewId="0" topLeftCell="A47">
      <selection activeCell="F76" sqref="F76"/>
    </sheetView>
  </sheetViews>
  <sheetFormatPr defaultColWidth="9.00390625" defaultRowHeight="12.75"/>
  <cols>
    <col min="1" max="1" width="54.57421875" style="1" customWidth="1"/>
    <col min="2" max="2" width="13.7109375" style="2" customWidth="1"/>
    <col min="3" max="3" width="10.57421875" style="2" customWidth="1"/>
    <col min="4" max="4" width="14.00390625" style="3" customWidth="1"/>
    <col min="5" max="5" width="16.7109375" style="2" customWidth="1"/>
    <col min="6" max="248" width="9.00390625" style="1" customWidth="1"/>
  </cols>
  <sheetData>
    <row r="1" spans="1:4" ht="17.25" customHeight="1">
      <c r="A1" s="65" t="s">
        <v>42</v>
      </c>
      <c r="B1" s="65"/>
      <c r="C1" s="65"/>
      <c r="D1" s="65"/>
    </row>
    <row r="2" spans="1:4" ht="15.75">
      <c r="A2" s="4"/>
      <c r="B2" s="5"/>
      <c r="C2" s="6"/>
      <c r="D2" s="2"/>
    </row>
    <row r="3" spans="1:4" ht="17.25" customHeight="1">
      <c r="A3" s="65" t="s">
        <v>43</v>
      </c>
      <c r="B3" s="65"/>
      <c r="C3" s="65"/>
      <c r="D3" s="65"/>
    </row>
    <row r="4" spans="1:4" ht="15.75">
      <c r="A4" s="7" t="s">
        <v>44</v>
      </c>
      <c r="B4" s="5"/>
      <c r="C4" s="6"/>
      <c r="D4" s="2"/>
    </row>
    <row r="5" spans="1:4" ht="15.75">
      <c r="A5" s="8" t="s">
        <v>3</v>
      </c>
      <c r="B5" s="5"/>
      <c r="C5" s="6"/>
      <c r="D5" s="2"/>
    </row>
    <row r="6" spans="1:3" ht="15.75">
      <c r="A6" s="4"/>
      <c r="B6" s="5"/>
      <c r="C6" s="6"/>
    </row>
    <row r="7" spans="1:3" ht="15.75">
      <c r="A7" s="4"/>
      <c r="B7" s="5"/>
      <c r="C7" s="6"/>
    </row>
    <row r="8" spans="1:3" ht="30">
      <c r="A8" s="9" t="s">
        <v>45</v>
      </c>
      <c r="B8" s="5"/>
      <c r="C8" s="6"/>
    </row>
    <row r="9" spans="1:4" ht="22.5">
      <c r="A9" s="10" t="s">
        <v>46</v>
      </c>
      <c r="B9" s="5"/>
      <c r="C9" s="6"/>
      <c r="D9" s="11" t="s">
        <v>47</v>
      </c>
    </row>
    <row r="10" spans="1:4" ht="16.5" customHeight="1">
      <c r="A10"/>
      <c r="B10" s="66" t="s">
        <v>48</v>
      </c>
      <c r="C10" s="66"/>
      <c r="D10" s="12" t="s">
        <v>49</v>
      </c>
    </row>
    <row r="11" ht="15.75">
      <c r="C11" s="13"/>
    </row>
    <row r="12" spans="1:5" ht="15.75">
      <c r="A12" s="14" t="s">
        <v>50</v>
      </c>
      <c r="B12" s="15" t="s">
        <v>51</v>
      </c>
      <c r="C12" s="15" t="s">
        <v>52</v>
      </c>
      <c r="D12" s="16" t="s">
        <v>53</v>
      </c>
      <c r="E12" s="17" t="s">
        <v>54</v>
      </c>
    </row>
    <row r="13" spans="1:5" ht="9.75" customHeight="1">
      <c r="A13"/>
      <c r="B13" s="18"/>
      <c r="C13" s="18"/>
      <c r="D13" s="16"/>
      <c r="E13" s="17"/>
    </row>
    <row r="14" spans="1:4" ht="15.75">
      <c r="A14" s="19" t="s">
        <v>55</v>
      </c>
      <c r="C14" s="13"/>
      <c r="D14" s="16"/>
    </row>
    <row r="15" spans="2:5" s="20" customFormat="1" ht="15.75">
      <c r="B15" s="2"/>
      <c r="C15" s="13"/>
      <c r="D15" s="16"/>
      <c r="E15" s="2"/>
    </row>
    <row r="16" spans="1:4" ht="15.75">
      <c r="A16" s="21" t="s">
        <v>56</v>
      </c>
      <c r="C16" s="13"/>
      <c r="D16" s="16"/>
    </row>
    <row r="17" spans="1:5" ht="15.75">
      <c r="A17" s="22" t="s">
        <v>57</v>
      </c>
      <c r="B17" s="23">
        <v>340</v>
      </c>
      <c r="C17" s="23">
        <f aca="true" t="shared" si="0" ref="C17:C23">B17*52</f>
        <v>17680</v>
      </c>
      <c r="D17" s="24"/>
      <c r="E17" s="25">
        <f aca="true" t="shared" si="1" ref="E17:E23">C17*D17</f>
        <v>0</v>
      </c>
    </row>
    <row r="18" spans="1:5" ht="15.75">
      <c r="A18" s="22" t="s">
        <v>58</v>
      </c>
      <c r="B18" s="23">
        <v>130</v>
      </c>
      <c r="C18" s="23">
        <f t="shared" si="0"/>
        <v>6760</v>
      </c>
      <c r="D18" s="24"/>
      <c r="E18" s="25">
        <f t="shared" si="1"/>
        <v>0</v>
      </c>
    </row>
    <row r="19" spans="1:5" ht="15.75">
      <c r="A19" s="22" t="s">
        <v>59</v>
      </c>
      <c r="B19" s="23">
        <v>220</v>
      </c>
      <c r="C19" s="23">
        <f t="shared" si="0"/>
        <v>11440</v>
      </c>
      <c r="D19" s="24"/>
      <c r="E19" s="25">
        <f t="shared" si="1"/>
        <v>0</v>
      </c>
    </row>
    <row r="20" spans="1:5" ht="15.75">
      <c r="A20" s="22" t="s">
        <v>60</v>
      </c>
      <c r="B20" s="26">
        <v>140</v>
      </c>
      <c r="C20" s="23">
        <f t="shared" si="0"/>
        <v>7280</v>
      </c>
      <c r="D20" s="24"/>
      <c r="E20" s="25">
        <f t="shared" si="1"/>
        <v>0</v>
      </c>
    </row>
    <row r="21" spans="1:5" ht="15.75">
      <c r="A21" s="22" t="s">
        <v>61</v>
      </c>
      <c r="B21" s="26">
        <v>100</v>
      </c>
      <c r="C21" s="23">
        <f t="shared" si="0"/>
        <v>5200</v>
      </c>
      <c r="D21" s="24"/>
      <c r="E21" s="25">
        <f t="shared" si="1"/>
        <v>0</v>
      </c>
    </row>
    <row r="22" spans="1:5" ht="15.75">
      <c r="A22" s="22" t="s">
        <v>62</v>
      </c>
      <c r="B22" s="26">
        <v>700</v>
      </c>
      <c r="C22" s="23">
        <f t="shared" si="0"/>
        <v>36400</v>
      </c>
      <c r="D22" s="24"/>
      <c r="E22" s="25">
        <f t="shared" si="1"/>
        <v>0</v>
      </c>
    </row>
    <row r="23" spans="1:5" ht="15.75">
      <c r="A23" s="22" t="s">
        <v>63</v>
      </c>
      <c r="B23" s="26">
        <v>1200</v>
      </c>
      <c r="C23" s="23">
        <f t="shared" si="0"/>
        <v>62400</v>
      </c>
      <c r="D23" s="24"/>
      <c r="E23" s="25">
        <f t="shared" si="1"/>
        <v>0</v>
      </c>
    </row>
    <row r="24" spans="1:5" s="2" customFormat="1" ht="15.75">
      <c r="A24" s="27"/>
      <c r="B24" s="28"/>
      <c r="C24" s="18"/>
      <c r="D24" s="30"/>
      <c r="E24" s="31">
        <f>SUM(E17:E23)</f>
        <v>0</v>
      </c>
    </row>
    <row r="25" spans="1:5" s="2" customFormat="1" ht="15.75">
      <c r="A25" s="27"/>
      <c r="B25" s="28"/>
      <c r="C25" s="18"/>
      <c r="D25" s="30"/>
      <c r="E25" s="32"/>
    </row>
    <row r="26" spans="1:5" ht="15.75">
      <c r="A26" s="33" t="s">
        <v>64</v>
      </c>
      <c r="B26" s="34"/>
      <c r="C26" s="18"/>
      <c r="D26" s="30"/>
      <c r="E26" s="36"/>
    </row>
    <row r="27" spans="1:5" ht="15.75">
      <c r="A27" s="22" t="s">
        <v>57</v>
      </c>
      <c r="B27" s="26">
        <v>240</v>
      </c>
      <c r="C27" s="23">
        <f aca="true" t="shared" si="2" ref="C27:C37">B27*52</f>
        <v>12480</v>
      </c>
      <c r="D27" s="24"/>
      <c r="E27" s="25">
        <f aca="true" t="shared" si="3" ref="E27:E37">C27*D27</f>
        <v>0</v>
      </c>
    </row>
    <row r="28" spans="1:5" ht="15.75">
      <c r="A28" s="22" t="s">
        <v>65</v>
      </c>
      <c r="B28" s="26">
        <v>10</v>
      </c>
      <c r="C28" s="23">
        <f t="shared" si="2"/>
        <v>520</v>
      </c>
      <c r="D28" s="24"/>
      <c r="E28" s="25">
        <f t="shared" si="3"/>
        <v>0</v>
      </c>
    </row>
    <row r="29" spans="1:5" ht="15.75">
      <c r="A29" s="22" t="s">
        <v>58</v>
      </c>
      <c r="B29" s="26">
        <v>100</v>
      </c>
      <c r="C29" s="23">
        <f t="shared" si="2"/>
        <v>5200</v>
      </c>
      <c r="D29" s="24"/>
      <c r="E29" s="25">
        <f t="shared" si="3"/>
        <v>0</v>
      </c>
    </row>
    <row r="30" spans="1:5" ht="15.75">
      <c r="A30" s="22" t="s">
        <v>59</v>
      </c>
      <c r="B30" s="26">
        <v>240</v>
      </c>
      <c r="C30" s="23">
        <f t="shared" si="2"/>
        <v>12480</v>
      </c>
      <c r="D30" s="24"/>
      <c r="E30" s="25">
        <f t="shared" si="3"/>
        <v>0</v>
      </c>
    </row>
    <row r="31" spans="1:5" ht="15.75">
      <c r="A31" s="22" t="s">
        <v>60</v>
      </c>
      <c r="B31" s="26">
        <v>200</v>
      </c>
      <c r="C31" s="23">
        <f t="shared" si="2"/>
        <v>10400</v>
      </c>
      <c r="D31" s="24"/>
      <c r="E31" s="25">
        <f t="shared" si="3"/>
        <v>0</v>
      </c>
    </row>
    <row r="32" spans="1:5" ht="15.75">
      <c r="A32" s="22" t="s">
        <v>61</v>
      </c>
      <c r="B32" s="26">
        <v>90</v>
      </c>
      <c r="C32" s="23">
        <f t="shared" si="2"/>
        <v>4680</v>
      </c>
      <c r="D32" s="24"/>
      <c r="E32" s="25">
        <f t="shared" si="3"/>
        <v>0</v>
      </c>
    </row>
    <row r="33" spans="1:5" ht="15.75">
      <c r="A33" s="22" t="s">
        <v>62</v>
      </c>
      <c r="B33" s="26">
        <v>700</v>
      </c>
      <c r="C33" s="23">
        <f t="shared" si="2"/>
        <v>36400</v>
      </c>
      <c r="D33" s="24"/>
      <c r="E33" s="25">
        <f t="shared" si="3"/>
        <v>0</v>
      </c>
    </row>
    <row r="34" spans="1:5" ht="15.75">
      <c r="A34" s="22" t="s">
        <v>63</v>
      </c>
      <c r="B34" s="26">
        <v>1200</v>
      </c>
      <c r="C34" s="23">
        <f t="shared" si="2"/>
        <v>62400</v>
      </c>
      <c r="D34" s="24"/>
      <c r="E34" s="25">
        <f t="shared" si="3"/>
        <v>0</v>
      </c>
    </row>
    <row r="35" spans="1:5" ht="15.75">
      <c r="A35" s="37" t="s">
        <v>66</v>
      </c>
      <c r="B35" s="26">
        <v>40</v>
      </c>
      <c r="C35" s="23">
        <f t="shared" si="2"/>
        <v>2080</v>
      </c>
      <c r="D35" s="24"/>
      <c r="E35" s="25">
        <f t="shared" si="3"/>
        <v>0</v>
      </c>
    </row>
    <row r="36" spans="1:5" ht="15.75">
      <c r="A36" s="37" t="s">
        <v>67</v>
      </c>
      <c r="B36" s="26">
        <v>150</v>
      </c>
      <c r="C36" s="23">
        <f t="shared" si="2"/>
        <v>7800</v>
      </c>
      <c r="D36" s="24"/>
      <c r="E36" s="25">
        <f t="shared" si="3"/>
        <v>0</v>
      </c>
    </row>
    <row r="37" spans="1:5" ht="15.75">
      <c r="A37" s="37" t="s">
        <v>68</v>
      </c>
      <c r="B37" s="26">
        <v>240</v>
      </c>
      <c r="C37" s="23">
        <f t="shared" si="2"/>
        <v>12480</v>
      </c>
      <c r="D37" s="24"/>
      <c r="E37" s="25">
        <f t="shared" si="3"/>
        <v>0</v>
      </c>
    </row>
    <row r="38" spans="1:5" ht="15.75">
      <c r="A38" s="38"/>
      <c r="B38" s="39"/>
      <c r="C38" s="13"/>
      <c r="D38" s="19"/>
      <c r="E38" s="40">
        <f>SUM(E27:E37)</f>
        <v>0</v>
      </c>
    </row>
    <row r="39" ht="15.75">
      <c r="A39" s="41"/>
    </row>
    <row r="40" spans="1:3" ht="15.75">
      <c r="A40" s="42" t="s">
        <v>69</v>
      </c>
      <c r="B40" s="5"/>
      <c r="C40" s="6"/>
    </row>
    <row r="41" spans="1:3" ht="15.75">
      <c r="A41" s="42"/>
      <c r="B41" s="5"/>
      <c r="C41" s="6"/>
    </row>
    <row r="42" spans="1:256" s="45" customFormat="1" ht="15.75">
      <c r="A42" s="33" t="s">
        <v>70</v>
      </c>
      <c r="B42" s="43" t="s">
        <v>71</v>
      </c>
      <c r="C42" s="44"/>
      <c r="D42" s="16" t="s">
        <v>53</v>
      </c>
      <c r="E42" s="17" t="s">
        <v>54</v>
      </c>
      <c r="IO42" s="72"/>
      <c r="IP42" s="72"/>
      <c r="IQ42" s="72"/>
      <c r="IR42" s="72"/>
      <c r="IS42" s="72"/>
      <c r="IT42" s="72"/>
      <c r="IU42" s="72"/>
      <c r="IV42" s="72"/>
    </row>
    <row r="43" spans="1:4" ht="15" customHeight="1">
      <c r="A43" s="47"/>
      <c r="B43" s="48"/>
      <c r="C43" s="49"/>
      <c r="D43" s="50"/>
    </row>
    <row r="44" spans="1:2" ht="15.75">
      <c r="A44" s="21" t="s">
        <v>56</v>
      </c>
      <c r="B44" s="17"/>
    </row>
    <row r="45" spans="1:5" ht="15.75">
      <c r="A45" s="22" t="s">
        <v>72</v>
      </c>
      <c r="B45" s="26">
        <v>80</v>
      </c>
      <c r="C45" s="52"/>
      <c r="D45" s="53"/>
      <c r="E45" s="54">
        <f>B45*D45</f>
        <v>0</v>
      </c>
    </row>
    <row r="46" spans="1:5" ht="15.75">
      <c r="A46" s="22" t="s">
        <v>73</v>
      </c>
      <c r="B46" s="26">
        <v>80</v>
      </c>
      <c r="C46" s="52"/>
      <c r="D46" s="53"/>
      <c r="E46" s="54">
        <f>B46*D46</f>
        <v>0</v>
      </c>
    </row>
    <row r="47" spans="1:5" ht="15.75">
      <c r="A47" s="22" t="s">
        <v>74</v>
      </c>
      <c r="B47" s="26">
        <v>90</v>
      </c>
      <c r="C47" s="52"/>
      <c r="D47" s="53"/>
      <c r="E47" s="54">
        <f>B47*D47</f>
        <v>0</v>
      </c>
    </row>
    <row r="48" spans="1:5" ht="15.75">
      <c r="A48" s="27"/>
      <c r="B48" s="28"/>
      <c r="C48" s="39"/>
      <c r="D48" s="55"/>
      <c r="E48" s="56">
        <f>SUM(E45:E47)</f>
        <v>0</v>
      </c>
    </row>
    <row r="49" spans="1:5" ht="15.75">
      <c r="A49" s="27"/>
      <c r="B49" s="28"/>
      <c r="C49" s="39"/>
      <c r="D49" s="55"/>
      <c r="E49" s="57"/>
    </row>
    <row r="50" spans="1:5" ht="15.75">
      <c r="A50" s="27"/>
      <c r="B50" s="28"/>
      <c r="C50" s="39"/>
      <c r="D50" s="55"/>
      <c r="E50" s="57"/>
    </row>
    <row r="51" spans="1:5" ht="15.75">
      <c r="A51" s="27"/>
      <c r="B51" s="28"/>
      <c r="C51" s="39"/>
      <c r="D51" s="55"/>
      <c r="E51" s="57"/>
    </row>
    <row r="52" spans="1:5" ht="15.75">
      <c r="A52" s="51" t="s">
        <v>75</v>
      </c>
      <c r="B52" s="34"/>
      <c r="C52" s="58"/>
      <c r="D52" s="55"/>
      <c r="E52" s="59"/>
    </row>
    <row r="53" spans="1:5" ht="15.75">
      <c r="A53" s="22" t="s">
        <v>72</v>
      </c>
      <c r="B53" s="26">
        <v>120</v>
      </c>
      <c r="C53" s="52"/>
      <c r="D53" s="53"/>
      <c r="E53" s="54">
        <f>B53*D53</f>
        <v>0</v>
      </c>
    </row>
    <row r="54" spans="1:5" ht="15.75">
      <c r="A54" s="22" t="s">
        <v>73</v>
      </c>
      <c r="B54" s="26">
        <v>120</v>
      </c>
      <c r="C54" s="52"/>
      <c r="D54" s="53"/>
      <c r="E54" s="54">
        <f>B54*D54</f>
        <v>0</v>
      </c>
    </row>
    <row r="55" spans="1:5" ht="15.75">
      <c r="A55" s="22" t="s">
        <v>74</v>
      </c>
      <c r="B55" s="26">
        <v>130</v>
      </c>
      <c r="C55" s="52"/>
      <c r="D55" s="53"/>
      <c r="E55" s="54">
        <f>B55*D55</f>
        <v>0</v>
      </c>
    </row>
    <row r="56" spans="2:5" ht="15.75">
      <c r="B56" s="17"/>
      <c r="E56" s="56">
        <f>SUM(E53:E55)</f>
        <v>0</v>
      </c>
    </row>
    <row r="57" ht="15.75">
      <c r="B57" s="17"/>
    </row>
    <row r="58" spans="1:5" ht="15.75">
      <c r="A58" s="33" t="s">
        <v>76</v>
      </c>
      <c r="B58" s="15" t="s">
        <v>77</v>
      </c>
      <c r="C58"/>
      <c r="D58" s="16" t="s">
        <v>53</v>
      </c>
      <c r="E58" s="17" t="s">
        <v>54</v>
      </c>
    </row>
    <row r="59" spans="1:4" ht="15" customHeight="1">
      <c r="A59" s="47"/>
      <c r="B59" s="18"/>
      <c r="C59"/>
      <c r="D59" s="50"/>
    </row>
    <row r="60" spans="1:3" ht="15.75">
      <c r="A60" s="21" t="s">
        <v>56</v>
      </c>
      <c r="B60" s="17"/>
      <c r="C60"/>
    </row>
    <row r="61" spans="1:5" ht="15.75">
      <c r="A61" s="22" t="s">
        <v>72</v>
      </c>
      <c r="B61" s="23">
        <v>450</v>
      </c>
      <c r="C61" s="60"/>
      <c r="D61" s="53"/>
      <c r="E61" s="54">
        <f>B61*D61</f>
        <v>0</v>
      </c>
    </row>
    <row r="62" spans="1:5" ht="15.75">
      <c r="A62" s="22" t="s">
        <v>73</v>
      </c>
      <c r="B62" s="23">
        <v>250</v>
      </c>
      <c r="C62" s="60"/>
      <c r="D62" s="53"/>
      <c r="E62" s="54">
        <f>B62*D62</f>
        <v>0</v>
      </c>
    </row>
    <row r="63" spans="1:5" ht="15.75">
      <c r="A63" s="22" t="s">
        <v>74</v>
      </c>
      <c r="B63" s="23">
        <v>200</v>
      </c>
      <c r="C63" s="60"/>
      <c r="D63" s="53"/>
      <c r="E63" s="54">
        <f>B63*D63</f>
        <v>0</v>
      </c>
    </row>
    <row r="64" spans="1:5" ht="15.75">
      <c r="A64" s="27"/>
      <c r="B64" s="18"/>
      <c r="C64"/>
      <c r="D64" s="55"/>
      <c r="E64" s="56">
        <f>SUM(E61:E63)</f>
        <v>0</v>
      </c>
    </row>
    <row r="65" spans="1:5" ht="15.75">
      <c r="A65" s="51" t="s">
        <v>75</v>
      </c>
      <c r="B65" s="17"/>
      <c r="C65"/>
      <c r="D65" s="55"/>
      <c r="E65" s="61"/>
    </row>
    <row r="66" spans="1:5" ht="15.75">
      <c r="A66" s="22" t="s">
        <v>72</v>
      </c>
      <c r="B66" s="23">
        <v>650</v>
      </c>
      <c r="C66" s="60"/>
      <c r="D66" s="53"/>
      <c r="E66" s="54">
        <f>B66*D66</f>
        <v>0</v>
      </c>
    </row>
    <row r="67" spans="1:5" ht="15.75">
      <c r="A67" s="22" t="s">
        <v>73</v>
      </c>
      <c r="B67" s="23">
        <v>240</v>
      </c>
      <c r="C67" s="60"/>
      <c r="D67" s="53"/>
      <c r="E67" s="54">
        <f>B67*D67</f>
        <v>0</v>
      </c>
    </row>
    <row r="68" spans="1:5" ht="15.75">
      <c r="A68" s="22" t="s">
        <v>74</v>
      </c>
      <c r="B68" s="23">
        <v>200</v>
      </c>
      <c r="C68" s="60"/>
      <c r="D68" s="53"/>
      <c r="E68" s="54">
        <f>B68*D68</f>
        <v>0</v>
      </c>
    </row>
    <row r="69" ht="15.75">
      <c r="E69" s="56">
        <f>SUM(E66:E68)</f>
        <v>0</v>
      </c>
    </row>
    <row r="71" spans="1:4" s="2" customFormat="1" ht="15.75">
      <c r="A71" s="19" t="s">
        <v>78</v>
      </c>
      <c r="D71" s="3"/>
    </row>
    <row r="72" spans="1:5" s="2" customFormat="1" ht="15.75">
      <c r="A72" s="73" t="s">
        <v>79</v>
      </c>
      <c r="D72" s="74"/>
      <c r="E72" s="75">
        <f>E24+E48+E64</f>
        <v>0</v>
      </c>
    </row>
    <row r="73" spans="1:5" s="2" customFormat="1" ht="15.75">
      <c r="A73" s="76" t="s">
        <v>80</v>
      </c>
      <c r="D73" s="74"/>
      <c r="E73" s="75">
        <f>E38+E56+E69</f>
        <v>0</v>
      </c>
    </row>
    <row r="74" spans="1:5" s="2" customFormat="1" ht="15.75">
      <c r="A74" s="76"/>
      <c r="D74" s="74"/>
      <c r="E74" s="61"/>
    </row>
    <row r="75" spans="1:5" s="2" customFormat="1" ht="15.75">
      <c r="A75"/>
      <c r="D75" s="3"/>
      <c r="E75" s="61"/>
    </row>
    <row r="76" spans="1:5" s="68" customFormat="1" ht="37.5">
      <c r="A76" s="67" t="s">
        <v>81</v>
      </c>
      <c r="D76" s="3"/>
      <c r="E76" s="69">
        <f>E72+E73</f>
        <v>0</v>
      </c>
    </row>
    <row r="78" spans="1:5" s="2" customFormat="1" ht="37.5">
      <c r="A78" s="64" t="s">
        <v>82</v>
      </c>
      <c r="D78" s="3"/>
      <c r="E78" s="77">
        <f>E76*3</f>
        <v>0</v>
      </c>
    </row>
  </sheetData>
  <sheetProtection/>
  <mergeCells count="3">
    <mergeCell ref="A1:D1"/>
    <mergeCell ref="A3:D3"/>
    <mergeCell ref="B10:C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winxp</cp:lastModifiedBy>
  <dcterms:modified xsi:type="dcterms:W3CDTF">2018-11-27T08:21:45Z</dcterms:modified>
  <cp:category/>
  <cp:version/>
  <cp:contentType/>
  <cp:contentStatus/>
</cp:coreProperties>
</file>